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JB\Desktop\formularze_arek\"/>
    </mc:Choice>
  </mc:AlternateContent>
  <xr:revisionPtr revIDLastSave="0" documentId="13_ncr:1_{D3462668-4EB5-4FEA-80E7-39614713AA62}" xr6:coauthVersionLast="45" xr6:coauthVersionMax="45" xr10:uidLastSave="{00000000-0000-0000-0000-000000000000}"/>
  <bookViews>
    <workbookView xWindow="-120" yWindow="-120" windowWidth="20730" windowHeight="11160" tabRatio="856" xr2:uid="{00000000-000D-0000-FFFF-FFFF00000000}"/>
  </bookViews>
  <sheets>
    <sheet name="Charakterystyka" sheetId="1" r:id="rId1"/>
    <sheet name="Nauka badania infrastruktura" sheetId="26" r:id="rId2"/>
    <sheet name="Program" sheetId="4" r:id="rId3"/>
    <sheet name="Efekty wiedza" sheetId="15" r:id="rId4"/>
    <sheet name="Efekty umiejętności" sheetId="22" r:id="rId5"/>
    <sheet name="Efekty kompetencje " sheetId="23" r:id="rId6"/>
    <sheet name="Rekrutacja 1st i JM" sheetId="5" state="hidden" r:id="rId7"/>
    <sheet name="Rekrutacja 2st" sheetId="13" state="hidden" r:id="rId8"/>
    <sheet name="Plan (wersja 2)" sheetId="24" state="hidden" r:id="rId9"/>
    <sheet name="źródło" sheetId="12" state="hidden" r:id="rId10"/>
    <sheet name="slowniki" sheetId="7" state="hidden" r:id="rId11"/>
    <sheet name="efekty_słownik" sheetId="25" state="hidden"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8" i="7" l="1"/>
  <c r="S59" i="7"/>
  <c r="S57"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2" i="7"/>
  <c r="H262" i="24" l="1"/>
  <c r="G262" i="24"/>
  <c r="H253" i="24"/>
  <c r="G253" i="24"/>
  <c r="H243" i="24"/>
  <c r="G243" i="24"/>
  <c r="H233" i="24"/>
  <c r="G233" i="24"/>
  <c r="H218" i="24"/>
  <c r="G218" i="24"/>
  <c r="H209" i="24"/>
  <c r="G209" i="24"/>
  <c r="H199" i="24"/>
  <c r="G199" i="24"/>
  <c r="H189" i="24"/>
  <c r="G189" i="24"/>
  <c r="H174" i="24"/>
  <c r="G174" i="24"/>
  <c r="H165" i="24"/>
  <c r="G165" i="24"/>
  <c r="H155" i="24"/>
  <c r="G155" i="24"/>
  <c r="H145" i="24"/>
  <c r="G145" i="24"/>
  <c r="H130" i="24"/>
  <c r="G130" i="24"/>
  <c r="H121" i="24"/>
  <c r="G121" i="24"/>
  <c r="H111" i="24"/>
  <c r="G111" i="24"/>
  <c r="H101" i="24"/>
  <c r="G101" i="24"/>
  <c r="H86" i="24"/>
  <c r="G86" i="24"/>
  <c r="H77" i="24"/>
  <c r="G77" i="24"/>
  <c r="H67" i="24"/>
  <c r="G67" i="24"/>
  <c r="H57" i="24"/>
  <c r="G57" i="24"/>
  <c r="H42" i="24"/>
  <c r="G42" i="24"/>
  <c r="H33" i="24"/>
  <c r="G33" i="24"/>
  <c r="H23" i="24"/>
  <c r="G23" i="24"/>
  <c r="H13" i="24"/>
  <c r="G13" i="24"/>
  <c r="F26" i="1" l="1"/>
  <c r="D26" i="1" s="1"/>
  <c r="B40" i="13" l="1"/>
  <c r="B37" i="13"/>
  <c r="B33" i="13"/>
  <c r="E3" i="7" l="1"/>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2" i="7"/>
</calcChain>
</file>

<file path=xl/sharedStrings.xml><?xml version="1.0" encoding="utf-8"?>
<sst xmlns="http://schemas.openxmlformats.org/spreadsheetml/2006/main" count="1502" uniqueCount="844">
  <si>
    <t>Nazwa kierunku</t>
  </si>
  <si>
    <t>Profil</t>
  </si>
  <si>
    <t>Poziom</t>
  </si>
  <si>
    <t>Forma</t>
  </si>
  <si>
    <t>liczba semestrów</t>
  </si>
  <si>
    <t>dyscypliny</t>
  </si>
  <si>
    <t>dziedziny</t>
  </si>
  <si>
    <t xml:space="preserve">Dziedzina sztuki </t>
  </si>
  <si>
    <t xml:space="preserve">Dziedzina nauk ścisłych i przyrodniczych </t>
  </si>
  <si>
    <t xml:space="preserve">Dziedzina nauk społecznych </t>
  </si>
  <si>
    <t xml:space="preserve">Dziedzina nauk rolniczych </t>
  </si>
  <si>
    <t xml:space="preserve">Dziedzina nauk medycznych i nauk o zdrowiu </t>
  </si>
  <si>
    <t xml:space="preserve">Dziedzina nauk inżynieryjno-technicznych </t>
  </si>
  <si>
    <t>Dziedzina nauk humanistycznych</t>
  </si>
  <si>
    <t>archeologia</t>
  </si>
  <si>
    <t>filozofia</t>
  </si>
  <si>
    <t>historia</t>
  </si>
  <si>
    <t>językoznawstwo</t>
  </si>
  <si>
    <t>literaturoznawstwo</t>
  </si>
  <si>
    <t>nauki o kulturze i religii</t>
  </si>
  <si>
    <t>nauki o sztuce</t>
  </si>
  <si>
    <t>architektura i urbanistyka</t>
  </si>
  <si>
    <t>automatyka, elektronika i elektrotechnika</t>
  </si>
  <si>
    <t>informatyka techniczna i telekomunikacja</t>
  </si>
  <si>
    <t>inżynieria biomedyczna</t>
  </si>
  <si>
    <t>inżynieria chemiczna</t>
  </si>
  <si>
    <t>inżynieria lądowa i transport</t>
  </si>
  <si>
    <t>inżynieria materiałowa</t>
  </si>
  <si>
    <t>inżynieria mechaniczna</t>
  </si>
  <si>
    <t>inżynieria środowiska, górnictwo i energetyka</t>
  </si>
  <si>
    <t>nauki farmaceutyczne</t>
  </si>
  <si>
    <t>nauki medyczne</t>
  </si>
  <si>
    <t>nauki o kulturze fizycznej</t>
  </si>
  <si>
    <t>nauki o zdrowiu</t>
  </si>
  <si>
    <t>nauki leśne</t>
  </si>
  <si>
    <t>rolnictwo i ogrodnictwo</t>
  </si>
  <si>
    <t>technologia żywności i żywienia</t>
  </si>
  <si>
    <t>weterynaria</t>
  </si>
  <si>
    <t>zootechnika i rybactwo</t>
  </si>
  <si>
    <t>ekonomia i finanse</t>
  </si>
  <si>
    <t>geografia społeczno-ekonomiczna i gospodarka przestrzenna</t>
  </si>
  <si>
    <t>nauki o bezpieczeństwie</t>
  </si>
  <si>
    <t>nauki o komunikacji społecznej i mediach</t>
  </si>
  <si>
    <t>nauki o polityce i administracji</t>
  </si>
  <si>
    <t>nauki o zarządzaniu i jakości</t>
  </si>
  <si>
    <t>nauki prawne</t>
  </si>
  <si>
    <t>nauki socjologiczne</t>
  </si>
  <si>
    <t>pedagogika</t>
  </si>
  <si>
    <t>prawo kanoniczne</t>
  </si>
  <si>
    <t>psychologia</t>
  </si>
  <si>
    <t>astronomia</t>
  </si>
  <si>
    <t>informatyka</t>
  </si>
  <si>
    <t>matematyka</t>
  </si>
  <si>
    <t>nauki biologiczne</t>
  </si>
  <si>
    <t>nauki chemiczne</t>
  </si>
  <si>
    <t>nauki fizyczne</t>
  </si>
  <si>
    <t>nauki o Ziemi i środowisku</t>
  </si>
  <si>
    <t>sztuki filmowe i teatralne</t>
  </si>
  <si>
    <t>sztuki muzyczne</t>
  </si>
  <si>
    <t>sztuki plastyczne i konserwacja dzieł sztuki</t>
  </si>
  <si>
    <t xml:space="preserve">Dziedzina nauk teologicznych </t>
  </si>
  <si>
    <t>nauki teologiczne</t>
  </si>
  <si>
    <t>poziom</t>
  </si>
  <si>
    <t>profil</t>
  </si>
  <si>
    <t>forma</t>
  </si>
  <si>
    <t>język studiów</t>
  </si>
  <si>
    <t>pierwszego stopnia</t>
  </si>
  <si>
    <t>jednolite studia magisterskie</t>
  </si>
  <si>
    <t>ogólnoakademicki</t>
  </si>
  <si>
    <t>praktyczny</t>
  </si>
  <si>
    <t>stacjonarne</t>
  </si>
  <si>
    <t>niestacjonarne</t>
  </si>
  <si>
    <t>Język studiów</t>
  </si>
  <si>
    <t>studia w języku polskim</t>
  </si>
  <si>
    <t>studia w języku obcym</t>
  </si>
  <si>
    <t>Liczba semestrów</t>
  </si>
  <si>
    <t>Nazwa Wydziału</t>
  </si>
  <si>
    <t>Wydział Biochemii, Biofizyki i Biotechnologii</t>
  </si>
  <si>
    <t>Wydział Biologii</t>
  </si>
  <si>
    <t>Wydział Chemii</t>
  </si>
  <si>
    <t>Wydział Farmaceutyczny</t>
  </si>
  <si>
    <t>Wydział Filologiczny</t>
  </si>
  <si>
    <t>Wydział Filozoficzny</t>
  </si>
  <si>
    <t>Wydział Fizyki, Astronomii i Informatyki Stosowanej</t>
  </si>
  <si>
    <t xml:space="preserve">Wydział Geografii i Geologii </t>
  </si>
  <si>
    <t>Wydział Historyczny</t>
  </si>
  <si>
    <t>Wydział Lekarski</t>
  </si>
  <si>
    <t>Wydział Matematyki i Informatyki</t>
  </si>
  <si>
    <t>Wydział Nauk o Zdrowiu</t>
  </si>
  <si>
    <t>Wydział Polonistyki</t>
  </si>
  <si>
    <t>Wydział Prawa i Administracji</t>
  </si>
  <si>
    <t>Wydział Studiów Międzynarodowych i Politycznych</t>
  </si>
  <si>
    <t>Wydział Zarządzania i Komunikacji Społecznej</t>
  </si>
  <si>
    <t>nazwa wydziału</t>
  </si>
  <si>
    <t>Klasyfikacja ISCED</t>
  </si>
  <si>
    <t>Dziedzina + dyscyplina</t>
  </si>
  <si>
    <t>Tytuł zawodowy nadawany absolwentom</t>
  </si>
  <si>
    <t xml:space="preserve">wymiar, zasady i formę odbywania praktyk zawodowych </t>
  </si>
  <si>
    <t>status zatrudnienia</t>
  </si>
  <si>
    <t>status pracownika</t>
  </si>
  <si>
    <t>tytuł/stopień</t>
  </si>
  <si>
    <t>podstawowe miejsce pracy</t>
  </si>
  <si>
    <t>dr</t>
  </si>
  <si>
    <t>dr hab.</t>
  </si>
  <si>
    <t>prof.</t>
  </si>
  <si>
    <t>dr hab. prof. UJ</t>
  </si>
  <si>
    <t>zatrudniony</t>
  </si>
  <si>
    <t>będzie zatrudniony</t>
  </si>
  <si>
    <t>tak</t>
  </si>
  <si>
    <t>nie</t>
  </si>
  <si>
    <t>nauczyciel akademicki</t>
  </si>
  <si>
    <t>inna osoba</t>
  </si>
  <si>
    <t>Dane kontaktowe jednostki prowadzącej nabór na studia</t>
  </si>
  <si>
    <t>Ulica</t>
  </si>
  <si>
    <t>Numer budynku</t>
  </si>
  <si>
    <t>Numer pokoju</t>
  </si>
  <si>
    <t>Kod pocztowy</t>
  </si>
  <si>
    <t>Numer telefonu</t>
  </si>
  <si>
    <t>Strona WWW</t>
  </si>
  <si>
    <t>Adres e-mail</t>
  </si>
  <si>
    <t>Wydziały</t>
  </si>
  <si>
    <t>Jednostka prowadząca studia</t>
  </si>
  <si>
    <t>Kierunek</t>
  </si>
  <si>
    <t>Poziom kształcenia</t>
  </si>
  <si>
    <t>Forma studiów</t>
  </si>
  <si>
    <t>Języki wykładowe</t>
  </si>
  <si>
    <t>Profil kształcenia</t>
  </si>
  <si>
    <t>Obszar(y) kształcenia</t>
  </si>
  <si>
    <t>Uzyskiwany tytuł zawodowy</t>
  </si>
  <si>
    <t>Limit cudzoziemców</t>
  </si>
  <si>
    <t>Liczba miejsc w ramach WUJ</t>
  </si>
  <si>
    <t>Lista konkursów</t>
  </si>
  <si>
    <t>Tak/Nie</t>
  </si>
  <si>
    <t>Liczba przedmiotów</t>
  </si>
  <si>
    <t>Liczba grup</t>
  </si>
  <si>
    <t>Liczba przedmiotów w grupie</t>
  </si>
  <si>
    <t>Numer grupy</t>
  </si>
  <si>
    <t>Waga</t>
  </si>
  <si>
    <t>ulica</t>
  </si>
  <si>
    <t>tytuł</t>
  </si>
  <si>
    <t>warunek formalny zagraniczne</t>
  </si>
  <si>
    <t>brak</t>
  </si>
  <si>
    <t>jednolite magisterskie</t>
  </si>
  <si>
    <t>licencjat</t>
  </si>
  <si>
    <t>wspólny</t>
  </si>
  <si>
    <t>al. Focha</t>
  </si>
  <si>
    <t>Centrum Języka i Kultury Polskiej w Świecie</t>
  </si>
  <si>
    <t>administracja</t>
  </si>
  <si>
    <t>polski</t>
  </si>
  <si>
    <t>nauk humanistycznych</t>
  </si>
  <si>
    <t>magister</t>
  </si>
  <si>
    <t>im. Biskupa Jana Chrapka - 5 miejsc</t>
  </si>
  <si>
    <t>al. Jana Pawła II</t>
  </si>
  <si>
    <t>inż.</t>
  </si>
  <si>
    <t>Rozmowa kwalifikacyjna sprawdzająca predyspozycje kandydata do podjęcia studiów (w tym znajomość języka polskiego). Warunkiem pozytywnego zaliczenia rozmowy kwalifikacyjnej jest uzyskanie minimum 60% punktów możliwych do zdobycia.</t>
  </si>
  <si>
    <t>Centrum Studiów Humanistycznych</t>
  </si>
  <si>
    <t>amerykanistyka</t>
  </si>
  <si>
    <t>bułgarski</t>
  </si>
  <si>
    <t>niestacjonarne - zaoczne</t>
  </si>
  <si>
    <t>angielski</t>
  </si>
  <si>
    <t>ogólnoakademicki/praktyczny</t>
  </si>
  <si>
    <t>nauk społecznych</t>
  </si>
  <si>
    <t>inżynier</t>
  </si>
  <si>
    <t>im. Biskupa Jana Chrapka - 1 miejsce</t>
  </si>
  <si>
    <t>al. Krasińskiego</t>
  </si>
  <si>
    <t>mgr</t>
  </si>
  <si>
    <t>Pozytywne zaliczenie (min. 60% punktów możliwych do uzyskania) rozmowy kwalifikacyjnej sprawdzającej predyspozycje kandydata do podjęcia studiów (w tym znajomość języka polskiego). Rozmowa kwalifikacyjna obejmuje sprawdzenie znajomości lektury „Apteka w getcie krakowskim” Tadeusza Pankiewicza, Wydawnictwo Literackie, Kraków 2015.</t>
  </si>
  <si>
    <t>Dział Rekrutacji na Studia</t>
  </si>
  <si>
    <t>analityka medyczna</t>
  </si>
  <si>
    <t>chorwacki</t>
  </si>
  <si>
    <t>niestacjonarne - wieczorowe</t>
  </si>
  <si>
    <t>nauk ścisłych</t>
  </si>
  <si>
    <t>licencjat pielęgniarstwa</t>
  </si>
  <si>
    <t>Wiedzy o Historii i Kulturze Żydów Polskich - 3 miejsca</t>
  </si>
  <si>
    <t>al. Mickiewicza</t>
  </si>
  <si>
    <t>mgr inż.</t>
  </si>
  <si>
    <t>Instytut Amerykanistyki i Studiów Polonijnych</t>
  </si>
  <si>
    <t>serbski</t>
  </si>
  <si>
    <t>nauk przyrodniczych</t>
  </si>
  <si>
    <t>licencjat położnictwa</t>
  </si>
  <si>
    <t>Wiedzy Chemicznej - 30 miejsc</t>
  </si>
  <si>
    <t>os. Na skarpie</t>
  </si>
  <si>
    <t>Instytut Archeologii</t>
  </si>
  <si>
    <t>słowacki</t>
  </si>
  <si>
    <t>czeski</t>
  </si>
  <si>
    <t>nauk technicznych</t>
  </si>
  <si>
    <t>lekarz</t>
  </si>
  <si>
    <t>Wiedzy Chemicznej - 5 miejsc</t>
  </si>
  <si>
    <t>os. Złotej Jesieni</t>
  </si>
  <si>
    <t>dr inż.</t>
  </si>
  <si>
    <t>Instytut Bliskiego i Dalekiego Wschodu</t>
  </si>
  <si>
    <t>bezpieczeństwo narodowe</t>
  </si>
  <si>
    <t>francuski</t>
  </si>
  <si>
    <t>nauk rolniczych, leśnych i weterynaryjnych</t>
  </si>
  <si>
    <t>lekarz dentysta</t>
  </si>
  <si>
    <t>Olimpiada Wiedzy o Górnym Śląsku - 1 miejsce</t>
  </si>
  <si>
    <t>pl. Sikorskiego</t>
  </si>
  <si>
    <t>Instytut Botaniki</t>
  </si>
  <si>
    <t>biochemia</t>
  </si>
  <si>
    <t>hiszpański</t>
  </si>
  <si>
    <t>nauk medycznych i nauk o zdrowiu oraz nauk o kulturze fizycznej</t>
  </si>
  <si>
    <t>lekarz weterynarii</t>
  </si>
  <si>
    <t>Olimpiada Wiedzy o Górnym Śląsku - 2 miejsca</t>
  </si>
  <si>
    <t>Rynek Główny</t>
  </si>
  <si>
    <t>dr hab. inż.</t>
  </si>
  <si>
    <t>Instytut Dziennikarstwa, Mediów i Komunikacji Społecznej</t>
  </si>
  <si>
    <t>biofizyka</t>
  </si>
  <si>
    <t>macedoński</t>
  </si>
  <si>
    <t>sztuki</t>
  </si>
  <si>
    <t>magister farmacji</t>
  </si>
  <si>
    <t>Olimpiada Solidarności. Dwie dekady historii - 1 miejsce</t>
  </si>
  <si>
    <t>Rynek Podgórski</t>
  </si>
  <si>
    <t>prof. dr hab.</t>
  </si>
  <si>
    <t>Instytut Ekonomii, Finansów i Zarządzania</t>
  </si>
  <si>
    <t>biologia</t>
  </si>
  <si>
    <t>niemiecki</t>
  </si>
  <si>
    <t>Olimpiada Solidarności. Dwie dekady historii - 3 miejsca</t>
  </si>
  <si>
    <t>ul. Armii Krajowej</t>
  </si>
  <si>
    <t xml:space="preserve">prof. dr hab. inż. </t>
  </si>
  <si>
    <t>Instytut Etnologii i Antropologii Kulturowej</t>
  </si>
  <si>
    <t>biotechnologia</t>
  </si>
  <si>
    <t>portugalski</t>
  </si>
  <si>
    <t>Fizyczne Ścieżki - 6 miejsc</t>
  </si>
  <si>
    <t>ul. Babińskiego</t>
  </si>
  <si>
    <t>prof. dr hab. med.</t>
  </si>
  <si>
    <t>Instytut Europeistyki</t>
  </si>
  <si>
    <t>chemia</t>
  </si>
  <si>
    <t>rosyjski</t>
  </si>
  <si>
    <t>Świat ukryty w literaturze. […] - 2 miejsca</t>
  </si>
  <si>
    <t>ul. Badurskiego</t>
  </si>
  <si>
    <t>dr hab. Prof. UJ</t>
  </si>
  <si>
    <t>Instytut Filologii Angielskiej</t>
  </si>
  <si>
    <t>chemia medyczna</t>
  </si>
  <si>
    <t>Wiedzy o Filmie - 18 miejsc</t>
  </si>
  <si>
    <t>ul. Balzera</t>
  </si>
  <si>
    <t>Instytut Filologii Germańskiej</t>
  </si>
  <si>
    <t>dietetyka</t>
  </si>
  <si>
    <t>Zarządzanie informacją - 7 miejsc</t>
  </si>
  <si>
    <t>ul. Bałuckiego</t>
  </si>
  <si>
    <t>Instytut Filologii Klasycznej</t>
  </si>
  <si>
    <t>słoweński</t>
  </si>
  <si>
    <t>Wiedzy Etnologicznej - 5 miejsc</t>
  </si>
  <si>
    <t>ul. Batorego</t>
  </si>
  <si>
    <t>Instytut Filologii Romańskiej</t>
  </si>
  <si>
    <t>edytorstwo</t>
  </si>
  <si>
    <t>szwedzki</t>
  </si>
  <si>
    <t>Wiedzy o Mediach  - 3 miejsca</t>
  </si>
  <si>
    <t>ul. Bocheńska</t>
  </si>
  <si>
    <t>Międzywydziałowe Indywidualne Studia Humanistyczne</t>
  </si>
  <si>
    <t>Instytut Filologii Słowiańskiej</t>
  </si>
  <si>
    <t>ukraiński</t>
  </si>
  <si>
    <t>Geologiczno-Środowiskowy - 9 miejsc</t>
  </si>
  <si>
    <t>ul. Botaniczna</t>
  </si>
  <si>
    <t>Uniwersyteckie Centrum Medycyny Weterynaryjnej UJ-UR</t>
  </si>
  <si>
    <t>Instytut Filologii Wschodniosłowiańskiej</t>
  </si>
  <si>
    <t>węgierski</t>
  </si>
  <si>
    <t>Turniej Młodych Fizyków - 6 miejsc</t>
  </si>
  <si>
    <t>ul. Bracka</t>
  </si>
  <si>
    <t>Instytut Filozofii</t>
  </si>
  <si>
    <t>włoski</t>
  </si>
  <si>
    <t>ul. Czapskich</t>
  </si>
  <si>
    <t>Wydział Geografii i Geologii</t>
  </si>
  <si>
    <t>Instytut Fizyki</t>
  </si>
  <si>
    <t>ul. Czysta</t>
  </si>
  <si>
    <t>Instytut Geografii i Gospodarki Przestrzennej</t>
  </si>
  <si>
    <t>ul. Daniłowicza</t>
  </si>
  <si>
    <t>Instytut Historii</t>
  </si>
  <si>
    <t>ul. Daszyńskiego</t>
  </si>
  <si>
    <t>Instytut Historii Sztuki</t>
  </si>
  <si>
    <t>farmacja</t>
  </si>
  <si>
    <t>ul. Estery</t>
  </si>
  <si>
    <t>Instytut Informacji Naukowej i Bibliotekoznawstwa</t>
  </si>
  <si>
    <t>ul. Galla</t>
  </si>
  <si>
    <t>Instytut Informatyki i Matematyki Komputerowej</t>
  </si>
  <si>
    <t>filologia klasyczna</t>
  </si>
  <si>
    <t>ul. Garbarska</t>
  </si>
  <si>
    <t>Instytut Językoznawstwa</t>
  </si>
  <si>
    <t>ul. Gołębia</t>
  </si>
  <si>
    <t>Instytut Judaistyki</t>
  </si>
  <si>
    <t>ul. Grodzka</t>
  </si>
  <si>
    <t>Instytut Kultury</t>
  </si>
  <si>
    <t>fizjoterapia</t>
  </si>
  <si>
    <t>ul. Gronostajowa</t>
  </si>
  <si>
    <t>Instytut Matematyki</t>
  </si>
  <si>
    <t>fizyka</t>
  </si>
  <si>
    <t>ul. Grzegórzecka</t>
  </si>
  <si>
    <t>Instytut Metalurgii i Inżynierii Materiałowej PAN</t>
  </si>
  <si>
    <t>geografia</t>
  </si>
  <si>
    <t xml:space="preserve">ul. Ingardena </t>
  </si>
  <si>
    <t>Instytut Muzykologii</t>
  </si>
  <si>
    <t>geologia</t>
  </si>
  <si>
    <t>ul. Jabłonowskich</t>
  </si>
  <si>
    <t>Instytut Nauk Geologicznych</t>
  </si>
  <si>
    <t>ul. Jagiellońska</t>
  </si>
  <si>
    <t>Instytut Nauk o Środowisku</t>
  </si>
  <si>
    <t>historia sztuki</t>
  </si>
  <si>
    <t>ul. Jodłowa</t>
  </si>
  <si>
    <t>Instytut Nauk Politycznych i Stosunków Międzynarodowych</t>
  </si>
  <si>
    <t>ul. Józefa</t>
  </si>
  <si>
    <t>Instytut Orientalistyki</t>
  </si>
  <si>
    <t>informatyka analityczna</t>
  </si>
  <si>
    <t>ul. Kanonicza</t>
  </si>
  <si>
    <t>Instytut Pedagogiki</t>
  </si>
  <si>
    <t>ul. Kijowska</t>
  </si>
  <si>
    <t>Instytut Podstawowych Problemów Techniki PAN</t>
  </si>
  <si>
    <t>judaistyka</t>
  </si>
  <si>
    <t>ul. Kopernika</t>
  </si>
  <si>
    <t>Instytut Psychologii</t>
  </si>
  <si>
    <t>kierunek lekarski</t>
  </si>
  <si>
    <t>ul. Kościuszki</t>
  </si>
  <si>
    <t>Instytut Psychologii Stosowanej</t>
  </si>
  <si>
    <t>ul. Lenartowicza</t>
  </si>
  <si>
    <t>Instytut Religioznawstwa</t>
  </si>
  <si>
    <t>ul. Łojasiewicza</t>
  </si>
  <si>
    <t>Instytut Rosji i Europy Wschodniej</t>
  </si>
  <si>
    <t>kierunek lekarsko-dentystyczny</t>
  </si>
  <si>
    <t>ul. Medyczna</t>
  </si>
  <si>
    <t>Instytut Socjologii</t>
  </si>
  <si>
    <t>ul. Michałowskiego</t>
  </si>
  <si>
    <t>Instytut Spraw Publicznych</t>
  </si>
  <si>
    <t>kognitywistyka</t>
  </si>
  <si>
    <t>ul. Modrzewiowa</t>
  </si>
  <si>
    <t>Instytut Studiów Międzykulturowych</t>
  </si>
  <si>
    <t>ul. Montelupich</t>
  </si>
  <si>
    <t>Instytut Sztuk Audiowizualnych</t>
  </si>
  <si>
    <t>ul. Oleandry</t>
  </si>
  <si>
    <t>Instytut Zoologii</t>
  </si>
  <si>
    <t>matematyka komputerowa</t>
  </si>
  <si>
    <t>ul. Olszewskiego</t>
  </si>
  <si>
    <t>Katedra do Badań nad Przekładem i Komunikacją Międzykulturową</t>
  </si>
  <si>
    <t>międzywydziałowe indywidualne studia humanistyczne</t>
  </si>
  <si>
    <t>ul. Orla</t>
  </si>
  <si>
    <t>Katedra Językoznawstwa Ogólnego i Indoeuropejskiego</t>
  </si>
  <si>
    <t>migracje międzynarodowe</t>
  </si>
  <si>
    <t>ul. Piastowska</t>
  </si>
  <si>
    <t>Katedra Lingwistyki Komputerowej</t>
  </si>
  <si>
    <t>muzykologia</t>
  </si>
  <si>
    <t>ul. Powstania Warszawskiego</t>
  </si>
  <si>
    <t>Katedra Matematyki Obliczeniowej</t>
  </si>
  <si>
    <t>ul. Praska</t>
  </si>
  <si>
    <t>Katedra Polityki Gospodarczej</t>
  </si>
  <si>
    <t>neurobiologia</t>
  </si>
  <si>
    <t>ul. Prądnicka</t>
  </si>
  <si>
    <t>Katedra Porównawczych Studiów Cywilizacji</t>
  </si>
  <si>
    <t>ochrona dóbr kultury</t>
  </si>
  <si>
    <t>ul. Radziwiłowska</t>
  </si>
  <si>
    <t>Katedra Ukrainoznawstwa</t>
  </si>
  <si>
    <t>ochrona środowiska</t>
  </si>
  <si>
    <t>ul. Reymonta</t>
  </si>
  <si>
    <t>Katedra Zarządzania w Turystyce</t>
  </si>
  <si>
    <t>ul. Siemiradzkiego</t>
  </si>
  <si>
    <t>Medyczne Centrum Kształcenia Podyplomowego</t>
  </si>
  <si>
    <t>pedagogika specjalna</t>
  </si>
  <si>
    <t>ul. Sieroszewskiego</t>
  </si>
  <si>
    <t>pielęgniarstwo</t>
  </si>
  <si>
    <t>ul. Skarbowa</t>
  </si>
  <si>
    <t>Obserwatorium Astronomiczne</t>
  </si>
  <si>
    <t>politologia</t>
  </si>
  <si>
    <t>ul. Skawińska</t>
  </si>
  <si>
    <t>Sekcja Systemu Elektronicznej Rejestracji Kandydatów</t>
  </si>
  <si>
    <t>polityka społeczna</t>
  </si>
  <si>
    <t>ul. Spadochroniarzy</t>
  </si>
  <si>
    <t>Szkoła Medyczna dla Obcokrajowców</t>
  </si>
  <si>
    <t>polonistyka-komparatystyka</t>
  </si>
  <si>
    <t>ul. Straszewskiego</t>
  </si>
  <si>
    <t>położnictwo</t>
  </si>
  <si>
    <t>ul. Strzelecka</t>
  </si>
  <si>
    <t>prawo</t>
  </si>
  <si>
    <t>ul. Śniadeckich</t>
  </si>
  <si>
    <t>Wydział Biologii i Nauk o Ziemi</t>
  </si>
  <si>
    <t>ul. św. Łazarza</t>
  </si>
  <si>
    <t>ul. św. Świętej Anny</t>
  </si>
  <si>
    <t>ratownictwo medyczne</t>
  </si>
  <si>
    <t>ul. Teligi</t>
  </si>
  <si>
    <t>relacje międzykulturowe</t>
  </si>
  <si>
    <t>ul. Trynitarska</t>
  </si>
  <si>
    <t>religioznawstwo – interdyscyplinarne studia nad religiami i kulturami świata</t>
  </si>
  <si>
    <t>ul. Tyniecka</t>
  </si>
  <si>
    <t>socjologia</t>
  </si>
  <si>
    <t>ul. Ujastek</t>
  </si>
  <si>
    <t>stosunki międzynarodowe</t>
  </si>
  <si>
    <t>ul. Wenecja</t>
  </si>
  <si>
    <t>ul. Westerplatte</t>
  </si>
  <si>
    <t>studia azjatyckie</t>
  </si>
  <si>
    <t>ul. Wielicka</t>
  </si>
  <si>
    <t>studia eurazjatyckie</t>
  </si>
  <si>
    <t>ul. Wiślna</t>
  </si>
  <si>
    <t>studia matematyczno-przyrodnicze</t>
  </si>
  <si>
    <t>ul. Wrocławska</t>
  </si>
  <si>
    <t>ul. Wróblewskiego</t>
  </si>
  <si>
    <t>wiedza o teatrze</t>
  </si>
  <si>
    <t>ul. Zamoyskiego</t>
  </si>
  <si>
    <t>Zakład Filologii Węgierskiej</t>
  </si>
  <si>
    <t>Zespół Katedr i Zakładów Informatyki Matematycznej</t>
  </si>
  <si>
    <t>zarządzanie informacją</t>
  </si>
  <si>
    <t>zdrowie publiczne</t>
  </si>
  <si>
    <t>Kryteria formalne</t>
  </si>
  <si>
    <t>Do podjęcia studiów upoważnione są osoby posiadające świadectwo dojrzałości albo inny dokument uznany za równoważny polskiemu świadectwu dojrzałości.</t>
  </si>
  <si>
    <t>Dodatkowy warunek formalny</t>
  </si>
  <si>
    <t>wybierz z listy</t>
  </si>
  <si>
    <t>Liczba wszystkich przedmiotów branych pod uwagę w kwalifikacji</t>
  </si>
  <si>
    <t>Liczba grup, na które podzielono te przedmioty</t>
  </si>
  <si>
    <t>Liczba przedmiotów w danej grupie, 
z których wynik będzie brany pod uwagę przy kwalifikacji</t>
  </si>
  <si>
    <t>grupa 1</t>
  </si>
  <si>
    <t>grupa 2</t>
  </si>
  <si>
    <t>grupa 3</t>
  </si>
  <si>
    <t>grupa 4</t>
  </si>
  <si>
    <t>NAZWA PRZEDMIOTU</t>
  </si>
  <si>
    <r>
      <t>WAGA</t>
    </r>
    <r>
      <rPr>
        <sz val="8"/>
        <color theme="1"/>
        <rFont val="Tahoma"/>
        <family val="2"/>
        <charset val="238"/>
      </rPr>
      <t xml:space="preserve"> 
przedmiotu w postępowaniu</t>
    </r>
  </si>
  <si>
    <t>NUMER GRUPY</t>
  </si>
  <si>
    <t>1. biologia</t>
  </si>
  <si>
    <t>2. chemia</t>
  </si>
  <si>
    <t>3. fizyka</t>
  </si>
  <si>
    <t>4. filozofia</t>
  </si>
  <si>
    <t>5. geografia</t>
  </si>
  <si>
    <t>6. historia</t>
  </si>
  <si>
    <t>7. historia muzyki</t>
  </si>
  <si>
    <t>8. historia sztuki</t>
  </si>
  <si>
    <t>9. informatyka</t>
  </si>
  <si>
    <t>10. język angielski</t>
  </si>
  <si>
    <t>11. język francuski</t>
  </si>
  <si>
    <t>12. język hiszpański</t>
  </si>
  <si>
    <t>13. język łaciński i kultura antyczna</t>
  </si>
  <si>
    <t>14. język niemiecki</t>
  </si>
  <si>
    <t>15. język polski</t>
  </si>
  <si>
    <t>16. język rosyjski</t>
  </si>
  <si>
    <t>17. język włoski</t>
  </si>
  <si>
    <t>18. matematyka</t>
  </si>
  <si>
    <t>19. wiedza o społeczeństwie</t>
  </si>
  <si>
    <r>
      <t xml:space="preserve">20. </t>
    </r>
    <r>
      <rPr>
        <vertAlign val="superscript"/>
        <sz val="10"/>
        <color theme="1"/>
        <rFont val="Tahoma"/>
        <family val="2"/>
        <charset val="238"/>
      </rPr>
      <t xml:space="preserve">1) </t>
    </r>
  </si>
  <si>
    <r>
      <t>1</t>
    </r>
    <r>
      <rPr>
        <sz val="8"/>
        <color theme="1"/>
        <rFont val="Tahoma"/>
        <family val="2"/>
        <charset val="238"/>
      </rPr>
      <t>Wpisać nazwę przedmiotu wyłącznie w przypadku, gdy przeprowadzenie egzaminu jest zgodne z ustawą PoSW</t>
    </r>
  </si>
  <si>
    <r>
      <t xml:space="preserve">Opis studiów - </t>
    </r>
    <r>
      <rPr>
        <sz val="10"/>
        <color rgb="FFC00000"/>
        <rFont val="Tahoma"/>
        <family val="2"/>
        <charset val="238"/>
      </rPr>
      <t>opis do 2500 znaków, który będzie prezentowany kandydatom na stronie ERK:</t>
    </r>
  </si>
  <si>
    <r>
      <t xml:space="preserve">·  krótki opis kierunku w formie odpowiedzi na pytanie np. „co to jest psychologia?” 
·  wyróżnienia
·  skrócony opis programu studiów lub </t>
    </r>
    <r>
      <rPr>
        <u/>
        <sz val="8"/>
        <color theme="1"/>
        <rFont val="Tahoma"/>
        <family val="2"/>
        <charset val="238"/>
      </rPr>
      <t>wskazanie miejsca na stronie www wydziału/instytutu, gdzie można znaleźć te informacje</t>
    </r>
    <r>
      <rPr>
        <sz val="8"/>
        <color theme="1"/>
        <rFont val="Tahoma"/>
        <family val="2"/>
        <charset val="238"/>
      </rPr>
      <t xml:space="preserve">
·  praktyki zawodowe   
·  studencki ruch naukowy   
·  możliwości wyjazdów zagranicznych  
·  suma ECTS przewidziana programem
·  poziom znajomości języka wymagany do rozpoczęcie studiów</t>
    </r>
  </si>
  <si>
    <r>
      <t xml:space="preserve">Profil absolwenta - </t>
    </r>
    <r>
      <rPr>
        <sz val="10"/>
        <color rgb="FFC00000"/>
        <rFont val="Tahoma"/>
        <family val="2"/>
        <charset val="238"/>
      </rPr>
      <t>opis do 2500 znaków, który będzie prezentowany kandydatom na stronie ERK:</t>
    </r>
  </si>
  <si>
    <t>·  opis umiejętności absolwenta
·  ścieżki rozwoju zawodowego
·  możliwości podjęcia dalszych studiów - określenie przykładowych kierunków lub dziedzin czy dyscyplin nauki, nie tylko samo „studia II/III stopnia”
·  znajomość języków</t>
  </si>
  <si>
    <t>Zasady ustalania wyniku kwalifikacji:</t>
  </si>
  <si>
    <t>Dodatkowe informacje dotyczące jednostki rekrutacyjnej :</t>
  </si>
  <si>
    <t>Sposób obliczenia wyniku kwalifikacji dla obywateli polskich</t>
  </si>
  <si>
    <t>Sposób obliczenia wyniku kwalifikacji dla cudzoziemców</t>
  </si>
  <si>
    <t>Liczba przedmiotów cudzaki</t>
  </si>
  <si>
    <t>1. język ojczysty</t>
  </si>
  <si>
    <t>3. nauki ścisłe (matematyka/informatyka/fizyka)</t>
  </si>
  <si>
    <t>2. język obcy (ang./niem./franc./włos./rosy./hisz.)</t>
  </si>
  <si>
    <t>4. nauki przyrodnicze (biologia/chemia)</t>
  </si>
  <si>
    <t>Limity miejsc*</t>
  </si>
  <si>
    <t>górny limit przyjęć:</t>
  </si>
  <si>
    <t>dolny limit przyjęć:***</t>
  </si>
  <si>
    <t>liczba miejsc w ramach konkursów:</t>
  </si>
  <si>
    <t>Wiedzy o Uniwersytecie Jagiellońskim</t>
  </si>
  <si>
    <t>Wymagane zaświadczenie od lekarza medycyny pracy</t>
  </si>
  <si>
    <t>limit przyjęć cudzoziemców:</t>
  </si>
  <si>
    <t>drugiego stopnia</t>
  </si>
  <si>
    <t>Tytuł, imię i nazwisko</t>
  </si>
  <si>
    <t>Planowane przyporządkowanie kierunku do dziedzin oraz dyscyplin, do których odnoszą się efekty uczenia się</t>
  </si>
  <si>
    <t>dziedzina oraz dyscyplina naukowa/artystyczna</t>
  </si>
  <si>
    <t>dodatkowa dyscyplina</t>
  </si>
  <si>
    <r>
      <rPr>
        <b/>
        <i/>
        <sz val="8"/>
        <color theme="1"/>
        <rFont val="Tahoma"/>
        <family val="2"/>
        <charset val="238"/>
      </rPr>
      <t>Grupa I</t>
    </r>
    <r>
      <rPr>
        <b/>
        <i/>
        <vertAlign val="subscript"/>
        <sz val="8"/>
        <color theme="1"/>
        <rFont val="Tahoma"/>
        <family val="2"/>
        <charset val="238"/>
      </rPr>
      <t>1</t>
    </r>
    <r>
      <rPr>
        <i/>
        <sz val="8"/>
        <color theme="1"/>
        <rFont val="Tahoma"/>
        <family val="2"/>
        <charset val="238"/>
      </rPr>
      <t xml:space="preserve"> - </t>
    </r>
    <r>
      <rPr>
        <b/>
        <i/>
        <sz val="8"/>
        <color theme="1"/>
        <rFont val="Tahoma"/>
        <family val="2"/>
        <charset val="238"/>
      </rPr>
      <t>podstawowa</t>
    </r>
    <r>
      <rPr>
        <i/>
        <sz val="8"/>
        <color theme="1"/>
        <rFont val="Tahoma"/>
        <family val="2"/>
        <charset val="238"/>
      </rPr>
      <t xml:space="preserve"> grupa studiów wyższych - Do podjęcia studiów upoważnione są osoby legitymujące się dyplomem ukończenia studiów wyższych (co najmniej licencjata):</t>
    </r>
  </si>
  <si>
    <r>
      <t>współczynnik I</t>
    </r>
    <r>
      <rPr>
        <vertAlign val="subscript"/>
        <sz val="8"/>
        <color theme="1"/>
        <rFont val="Tahoma"/>
        <family val="2"/>
        <charset val="238"/>
      </rPr>
      <t>1</t>
    </r>
  </si>
  <si>
    <r>
      <rPr>
        <b/>
        <i/>
        <sz val="8"/>
        <color theme="1"/>
        <rFont val="Tahoma"/>
        <family val="2"/>
        <charset val="238"/>
      </rPr>
      <t>Grupa I</t>
    </r>
    <r>
      <rPr>
        <b/>
        <i/>
        <vertAlign val="subscript"/>
        <sz val="8"/>
        <color theme="1"/>
        <rFont val="Tahoma"/>
        <family val="2"/>
        <charset val="238"/>
      </rPr>
      <t>2</t>
    </r>
    <r>
      <rPr>
        <i/>
        <sz val="8"/>
        <color theme="1"/>
        <rFont val="Tahoma"/>
        <family val="2"/>
        <charset val="238"/>
      </rPr>
      <t xml:space="preserve"> - </t>
    </r>
    <r>
      <rPr>
        <b/>
        <i/>
        <sz val="8"/>
        <color theme="1"/>
        <rFont val="Tahoma"/>
        <family val="2"/>
        <charset val="238"/>
      </rPr>
      <t>dodatkowa</t>
    </r>
    <r>
      <rPr>
        <i/>
        <sz val="8"/>
        <color theme="1"/>
        <rFont val="Tahoma"/>
        <family val="2"/>
        <charset val="238"/>
      </rPr>
      <t xml:space="preserve"> grupa studiów wyższych - Do podjęcia studiów upoważnione są osoby legitymujące się dyplomem ukończenia studiów wyższych (co najmniej licencjata):</t>
    </r>
  </si>
  <si>
    <r>
      <t>współczynnik I</t>
    </r>
    <r>
      <rPr>
        <vertAlign val="subscript"/>
        <sz val="8"/>
        <color theme="1"/>
        <rFont val="Tahoma"/>
        <family val="2"/>
        <charset val="238"/>
      </rPr>
      <t>2</t>
    </r>
  </si>
  <si>
    <t>grupa dyplomów I1</t>
  </si>
  <si>
    <t>grupa dyplomów I2</t>
  </si>
  <si>
    <t>na dowolnym kierunku</t>
  </si>
  <si>
    <t>na dowolnych innych kierunkach, dla których współczynnik istotności jest równy:</t>
  </si>
  <si>
    <t>na kierunkach w obszarze nauk humanistycznych</t>
  </si>
  <si>
    <t>na kierunkach w obszarze nauk społecznych</t>
  </si>
  <si>
    <t>na innych kierunkach w obszarze nauk humanistycznych, dla których współczynnik istotności jest równy:</t>
  </si>
  <si>
    <t>na kierunkach w obszarze nauk ścisłych</t>
  </si>
  <si>
    <t>na innych kierunkach w obszarze nauk społecznych, dla których współczynnik istotności jest równy:</t>
  </si>
  <si>
    <t>na kierunkach w obszarze nauk przyrodniczych</t>
  </si>
  <si>
    <t>na kierunkach w obszarach nauk: ścisłych, przyrodniczych, dla których współczynnik istotności jest równy:</t>
  </si>
  <si>
    <t>na innych kierunkach w obszarach nauk: humanistycznych, społecznych, dla których współczynnik istotności jest równy 0,85; 
na dowolnych innych kierunkach, dla których współczynnik istotności jest równy 0,75</t>
  </si>
  <si>
    <t>na innych kierunkach w obszarze sztuki, dla których współczynnik istotności jest równy: 0,85;
na dowolnych innych kierunkach, dla których współczynnik istotności jest równy 0,75</t>
  </si>
  <si>
    <t>na kierunkach: filologia polska, polonistyka, edytorstwo, wiedza
o teatrze, dla których współczynnik istotności jest równy: 0,9; 
na innych kierunkach w obszarze nauk humanistycznych, dla których współczynnik istotności jest równy: 0,75</t>
  </si>
  <si>
    <t>na kierunkach w obszarze sztuki</t>
  </si>
  <si>
    <t>na kierunkach w obszarach nauk: humanistycznych, społecznych</t>
  </si>
  <si>
    <t>na kierunkach w obszarach nauk: humanistycznych, społecznych, sztuki</t>
  </si>
  <si>
    <t>na kierunkach w obszarach nauk: humanistycznych, sztuki</t>
  </si>
  <si>
    <t>na kierunkach w obszarze nauk rolniczych</t>
  </si>
  <si>
    <t>na kierunkach w obszarze nauk medycznych i nauk o zdrowiu</t>
  </si>
  <si>
    <t>na kierunkach w obszarze nauk inżynieryjno-technicznych</t>
  </si>
  <si>
    <t>na kierunkach w obszarach nauk: ścisłych, przyrodniczych, inżynieryjno-technicznych</t>
  </si>
  <si>
    <t>na kierunkach w obszarach nauk: ścisłych, inżynieryjno-technicznych</t>
  </si>
  <si>
    <t>na kierunkach w obszarach nauk: ścisłych, inżynieryjno-technicznych, przyrodniczych</t>
  </si>
  <si>
    <t>Współczynnik I2</t>
  </si>
  <si>
    <t>nieuwzględniany</t>
  </si>
  <si>
    <t>Elementy kryteriów kwalifikacji</t>
  </si>
  <si>
    <r>
      <t xml:space="preserve">WAGA
</t>
    </r>
    <r>
      <rPr>
        <sz val="8"/>
        <color rgb="FFC00000"/>
        <rFont val="Tahoma"/>
        <family val="2"/>
        <charset val="238"/>
      </rPr>
      <t>suma wag wszystkich elementów (1-8) 
musi być równa 100</t>
    </r>
  </si>
  <si>
    <t>1. ocena na dyplomie</t>
  </si>
  <si>
    <t>2. ocena z pracy dyplomowej</t>
  </si>
  <si>
    <t>3. ocena z egzaminu dyplomowego</t>
  </si>
  <si>
    <r>
      <t xml:space="preserve">4. średnia ze studiów </t>
    </r>
    <r>
      <rPr>
        <sz val="8"/>
        <color theme="1"/>
        <rFont val="Tahoma"/>
        <family val="2"/>
        <charset val="238"/>
      </rPr>
      <t>liczona zgodnie z regulaminem jednostki wydającej dyplom</t>
    </r>
  </si>
  <si>
    <t>5. wynik rozmowy kwalifikacyjnej</t>
  </si>
  <si>
    <t>6. wynik testu</t>
  </si>
  <si>
    <t>7. wynik egzaminu pisemnego</t>
  </si>
  <si>
    <t>8. inny element</t>
  </si>
  <si>
    <t>Do podjęcia studiów upoważnione są osoby legitymujące się dyplomem ukończenia studiów wyższych (co najmniej licencjata):</t>
  </si>
  <si>
    <t>Szczegółowe informacje dotyczące egzaminu</t>
  </si>
  <si>
    <r>
      <t xml:space="preserve">Szczegółowe informacje dotyczące egzaminu
</t>
    </r>
    <r>
      <rPr>
        <b/>
        <i/>
        <sz val="8"/>
        <color rgb="FFC00000"/>
        <rFont val="Tahoma"/>
        <family val="2"/>
        <charset val="238"/>
      </rPr>
      <t>– pole wypełniane w przypadku ustalenia wagi dla rozmowy kwalifikacyjnej, testu lub egzaminu pisemnego</t>
    </r>
  </si>
  <si>
    <r>
      <rPr>
        <b/>
        <sz val="14"/>
        <color theme="1"/>
        <rFont val="Calibri"/>
        <family val="2"/>
        <charset val="238"/>
        <scheme val="minor"/>
      </rPr>
      <t>Wiedza</t>
    </r>
    <r>
      <rPr>
        <sz val="11"/>
        <color theme="1"/>
        <rFont val="Calibri"/>
        <family val="2"/>
        <charset val="238"/>
        <scheme val="minor"/>
      </rPr>
      <t xml:space="preserve">
absolwent zna i rozumie:</t>
    </r>
  </si>
  <si>
    <r>
      <rPr>
        <b/>
        <sz val="16"/>
        <color theme="1"/>
        <rFont val="Calibri"/>
        <family val="2"/>
        <charset val="238"/>
        <scheme val="minor"/>
      </rPr>
      <t>Umiejętności</t>
    </r>
    <r>
      <rPr>
        <sz val="11"/>
        <color theme="1"/>
        <rFont val="Calibri"/>
        <family val="2"/>
        <charset val="238"/>
        <scheme val="minor"/>
      </rPr>
      <t xml:space="preserve">
absolwent potrafi:</t>
    </r>
  </si>
  <si>
    <r>
      <rPr>
        <b/>
        <sz val="14"/>
        <color theme="1"/>
        <rFont val="Calibri"/>
        <family val="2"/>
        <charset val="238"/>
        <scheme val="minor"/>
      </rPr>
      <t>Kompetencje społeczne</t>
    </r>
    <r>
      <rPr>
        <sz val="11"/>
        <color theme="1"/>
        <rFont val="Calibri"/>
        <family val="2"/>
        <charset val="238"/>
        <scheme val="minor"/>
      </rPr>
      <t xml:space="preserve">
absolwent jest gotów do:</t>
    </r>
  </si>
  <si>
    <t>inne dyscypliny naukowa/artystyczna</t>
  </si>
  <si>
    <t>wskazanie potrzeb społeczno-gospodarczych utworzenia kierunku</t>
  </si>
  <si>
    <t>lp</t>
  </si>
  <si>
    <t>rok studiów</t>
  </si>
  <si>
    <t>rodzaj zajęć dydaktycznych</t>
  </si>
  <si>
    <t>rodzaj modułu [O/F]</t>
  </si>
  <si>
    <t>forma zaliczenia</t>
  </si>
  <si>
    <t>liczba godzin</t>
  </si>
  <si>
    <t>punkty ECTS</t>
  </si>
  <si>
    <t>przedmiot</t>
  </si>
  <si>
    <t>dyscyplina</t>
  </si>
  <si>
    <t>grupa zajęć fakultatywnych</t>
  </si>
  <si>
    <t>suma</t>
  </si>
  <si>
    <t>język wykładowy przedmiotu</t>
  </si>
  <si>
    <t>osoba sporządzająca sylabus</t>
  </si>
  <si>
    <t>przewidywany udział %</t>
  </si>
  <si>
    <t>LP</t>
  </si>
  <si>
    <t>grupa zajęć obligatoryjnych</t>
  </si>
  <si>
    <t>O</t>
  </si>
  <si>
    <t>F</t>
  </si>
  <si>
    <t>Dodatkowa informacja na temat realizacji zajęć w grupie 1 (np. konieczność wyboru X przedmiotów z listy)</t>
  </si>
  <si>
    <t>Dodatkowa informacja na temat realizacji zajęć w grupie 2 (np. konieczność wyboru X przedmiotów z listy)</t>
  </si>
  <si>
    <r>
      <t xml:space="preserve">grupa 1 zajęć specjalistycznych/specjalizacyjnych </t>
    </r>
    <r>
      <rPr>
        <sz val="11"/>
        <color theme="1"/>
        <rFont val="Calibri"/>
        <family val="2"/>
        <charset val="238"/>
        <scheme val="minor"/>
      </rPr>
      <t xml:space="preserve">(np. literaturoznawstwo brytyjskie)
</t>
    </r>
    <r>
      <rPr>
        <sz val="11"/>
        <color rgb="FFFF0000"/>
        <rFont val="Calibri"/>
        <family val="2"/>
        <charset val="238"/>
        <scheme val="minor"/>
      </rPr>
      <t>[wypełnienie poniższej tabeli nie jest wymagane w przypadku braku takiej struktury]</t>
    </r>
  </si>
  <si>
    <r>
      <t>grupa 2 zajęć specjalistycznych/specjalizacyjnych</t>
    </r>
    <r>
      <rPr>
        <sz val="11"/>
        <color theme="1"/>
        <rFont val="Calibri"/>
        <family val="2"/>
        <charset val="238"/>
        <scheme val="minor"/>
      </rPr>
      <t xml:space="preserve"> (np. językowznawstwo)
</t>
    </r>
    <r>
      <rPr>
        <sz val="11"/>
        <color rgb="FFFF0000"/>
        <rFont val="Calibri"/>
        <family val="2"/>
        <charset val="238"/>
        <scheme val="minor"/>
      </rPr>
      <t>[wypełnienie poniższej tabeli nie jest wymagane w przypadku braku takiej struktury]</t>
    </r>
  </si>
  <si>
    <t>Kierownik kierunku</t>
  </si>
  <si>
    <t>dziedzina do której przypisany jest kierunek i UJ posiada uprawnienia habilitacyjne</t>
  </si>
  <si>
    <t>potrzeby społeczno-gospodarcze</t>
  </si>
  <si>
    <t>Podstawowe informacje</t>
  </si>
  <si>
    <t>Imię i nazwisko</t>
  </si>
  <si>
    <t>Charakterystyka kierunku, koncepcja i cele kształcenia</t>
  </si>
  <si>
    <t>charakterystyka kierunku</t>
  </si>
  <si>
    <t>w szczególności:
* zgodność z misją i strategią uczelni;
* zgodność z efektami uczenia się;</t>
  </si>
  <si>
    <t>w szczególności:
* zgodność z efektami uczenia się;</t>
  </si>
  <si>
    <t xml:space="preserve">koncepcja kształcenia </t>
  </si>
  <si>
    <t>dyscyplina 
(wiodąca, jeżeli &gt;1)</t>
  </si>
  <si>
    <t>w szczególności informacja o specjalnościach, specjalizacjach, modułach, ścieżkach i warunkach ich wyboru</t>
  </si>
  <si>
    <t>Opis realizacji programu</t>
  </si>
  <si>
    <t>w ramach zajęć prowadzonych z bezpośrednim udziałem nauczycieli akademickich lub innych osób prowadzących zajęcia</t>
  </si>
  <si>
    <t>konieczna do ukończenia studiów</t>
  </si>
  <si>
    <t>którą student musi uzyskać w ramach modułów realizowanych w formie fakultatywnej</t>
  </si>
  <si>
    <t>którą student musi uzyskać w ramach zajęć z zakresu nauki języków obcych</t>
  </si>
  <si>
    <t>którą student musi uzyskać w ramach tych praktyk</t>
  </si>
  <si>
    <r>
      <t xml:space="preserve">wymogi związane z ukończeniem studiów 
</t>
    </r>
    <r>
      <rPr>
        <sz val="9"/>
        <rFont val="Calibri"/>
        <family val="2"/>
        <charset val="238"/>
        <scheme val="minor"/>
      </rPr>
      <t>(praca dyplomowa/egzamin dyplomowy/inne)</t>
    </r>
  </si>
  <si>
    <r>
      <t xml:space="preserve">którą student musi uzyskać w ramach zajęć z dziedziny nauk humanistycznych lub nauk społecznych
</t>
    </r>
    <r>
      <rPr>
        <sz val="9"/>
        <rFont val="Calibri"/>
        <family val="2"/>
        <charset val="238"/>
        <scheme val="minor"/>
      </rPr>
      <t>nie mniejszą niż 5 punktów ECTS – w przypadku kierunków studiów przyporządkowanych do dyscyplin w ramach dziedzin innych niż odpowiednio nauki humanistyczne lub nauki społeczne</t>
    </r>
  </si>
  <si>
    <t>Praktyki zawodowe</t>
  </si>
  <si>
    <t>Ukończenie studiów</t>
  </si>
  <si>
    <t>odniesienie do efektów z PRK</t>
  </si>
  <si>
    <t>zajęcia lub grupy zajęć, niezależnie od formy ich prowadzenia oraz sposoby weryfikacji i oceny efektów uczenia się osiągniętych przez studenta w trakcie całego cyklu kształcenia</t>
  </si>
  <si>
    <r>
      <t xml:space="preserve">cele kształcenia
</t>
    </r>
    <r>
      <rPr>
        <i/>
        <sz val="11"/>
        <color theme="2" tint="-0.499984740745262"/>
        <rFont val="Calibri"/>
        <family val="2"/>
        <charset val="238"/>
        <scheme val="minor"/>
      </rPr>
      <t>[wypisane w punktach]</t>
    </r>
  </si>
  <si>
    <t>Dodatkowa informacja na temat realizacji zajęć w grupie zajęć fakultatywnych (np. konieczność wyboru X przedmiotów z listy lub w danym roku)</t>
  </si>
  <si>
    <t>5. nauki humanistyczne (historia/filozofia)</t>
  </si>
  <si>
    <t>6. nauki społeczne (wos/geografia)</t>
  </si>
  <si>
    <t>I</t>
  </si>
  <si>
    <t>II</t>
  </si>
  <si>
    <t>III</t>
  </si>
  <si>
    <t>IV</t>
  </si>
  <si>
    <t>V</t>
  </si>
  <si>
    <t>VI</t>
  </si>
  <si>
    <r>
      <t xml:space="preserve">Koordynator kierunku </t>
    </r>
    <r>
      <rPr>
        <sz val="10"/>
        <color theme="1"/>
        <rFont val="Calibri"/>
        <family val="2"/>
        <charset val="238"/>
        <scheme val="minor"/>
      </rPr>
      <t>(pracownik administracyjny)</t>
    </r>
  </si>
  <si>
    <t>Łączna liczba godzin zajęć konieczna do ukończenia studiów</t>
  </si>
  <si>
    <t>Liczba punktów  ECTS</t>
  </si>
  <si>
    <t>Liczba godzin zajęć</t>
  </si>
  <si>
    <t>stare dziedziny</t>
  </si>
  <si>
    <t>klasyfikacja ISCED</t>
  </si>
  <si>
    <t>Asia-Europe Relations: Exploring Business Opportunities</t>
  </si>
  <si>
    <t>astrofizyka i kosmologia</t>
  </si>
  <si>
    <t>biofizyka molekularna i komórkowa</t>
  </si>
  <si>
    <t>biofizyka molekularna i komórkowa</t>
  </si>
  <si>
    <t>bioinformatyka</t>
  </si>
  <si>
    <t>biotechnologia molekularna</t>
  </si>
  <si>
    <t>Business and Finance Management</t>
  </si>
  <si>
    <t>chemia zrównoważonego rozwoju</t>
  </si>
  <si>
    <t>Comparative Heritage Studies*</t>
  </si>
  <si>
    <t>Drug Discovery and Development</t>
  </si>
  <si>
    <t>dziennikarstwo i komunikacja społeczna</t>
  </si>
  <si>
    <t>Earth Sciences in a Changing World</t>
  </si>
  <si>
    <t>Ecology and Evolution</t>
  </si>
  <si>
    <t>e-gospodarka przestrzenna</t>
  </si>
  <si>
    <t>ekonomia menedżerska</t>
  </si>
  <si>
    <t>ekonomia międzynarodowa</t>
  </si>
  <si>
    <t xml:space="preserve">elektroniczne przetwarzanie informacji </t>
  </si>
  <si>
    <t xml:space="preserve">elektroradiologia </t>
  </si>
  <si>
    <t>Environmental Protection and Management</t>
  </si>
  <si>
    <t>etnologia i antropologia kulturowa</t>
  </si>
  <si>
    <t>European Joint Master’s Programme in English and American Studies</t>
  </si>
  <si>
    <t>European Studies</t>
  </si>
  <si>
    <t>filmoznawstwo i wiedza o nowych mediach</t>
  </si>
  <si>
    <t>filologia angielska</t>
  </si>
  <si>
    <t xml:space="preserve">filologia angielska  </t>
  </si>
  <si>
    <t>filologia angielska z językiem niemieckim</t>
  </si>
  <si>
    <t>filologia francuska</t>
  </si>
  <si>
    <t>filologia germańska</t>
  </si>
  <si>
    <t xml:space="preserve">filologia germańska  </t>
  </si>
  <si>
    <t>filologia germańska z językiem angielskim</t>
  </si>
  <si>
    <t>filologia hiszpańska</t>
  </si>
  <si>
    <t>filologia orientalna – arabistyka</t>
  </si>
  <si>
    <t>filologia orientalna – indologia</t>
  </si>
  <si>
    <t>filologia orientalna – iranistyka</t>
  </si>
  <si>
    <t>filologia orientalna – japonistyka</t>
  </si>
  <si>
    <t>filologia orientalna – sinologia</t>
  </si>
  <si>
    <t>filologia orientalna – turkologia</t>
  </si>
  <si>
    <t>filologia polska nauczycielska</t>
  </si>
  <si>
    <t>filologia portugalska</t>
  </si>
  <si>
    <t>filologia rosyjska</t>
  </si>
  <si>
    <t>filologia rumuńska</t>
  </si>
  <si>
    <t>filologia słowiańska</t>
  </si>
  <si>
    <t>filologia szwedzka</t>
  </si>
  <si>
    <t>filologia ukraińska z językiem rosyjskim</t>
  </si>
  <si>
    <t>filologia węgierska</t>
  </si>
  <si>
    <t>filologia włoska</t>
  </si>
  <si>
    <t>finanse i controlling</t>
  </si>
  <si>
    <t>finanse i controlling</t>
  </si>
  <si>
    <t>finanse, bankowość, ubezpieczenia</t>
  </si>
  <si>
    <t>geografia i gospodarka przestrzenna</t>
  </si>
  <si>
    <t>Global and Development Studies</t>
  </si>
  <si>
    <t>informatyka gier komputerowych</t>
  </si>
  <si>
    <t>informatyka stosowana</t>
  </si>
  <si>
    <t>Intellectual Property and New Technologies</t>
  </si>
  <si>
    <t>International Relations</t>
  </si>
  <si>
    <t>International Relations and Area Studies</t>
  </si>
  <si>
    <t>International Security and Development</t>
  </si>
  <si>
    <t>język i kultura Rosji</t>
  </si>
  <si>
    <t>język polski w komunikacji społecznej</t>
  </si>
  <si>
    <t>język rosyjski w tłumaczeniach specjalistycznych</t>
  </si>
  <si>
    <t xml:space="preserve">judaistyka </t>
  </si>
  <si>
    <t>Korean Studies</t>
  </si>
  <si>
    <t>kosmetologia</t>
  </si>
  <si>
    <t>krytyka literacka</t>
  </si>
  <si>
    <t>kultura Rosji i narodów sąsiednich. Studia filologiczne</t>
  </si>
  <si>
    <t>kulturoznawstwo – teksty kultury</t>
  </si>
  <si>
    <t>kulturoznawstwo międzynarodowe</t>
  </si>
  <si>
    <t>latynoamerykanistyka</t>
  </si>
  <si>
    <t xml:space="preserve">lingwistyka </t>
  </si>
  <si>
    <t>logopedia</t>
  </si>
  <si>
    <t>marketing i logistyka</t>
  </si>
  <si>
    <t xml:space="preserve">matematyka </t>
  </si>
  <si>
    <t>media społecznościowe w zarządzaniu</t>
  </si>
  <si>
    <t>Molecular Biotechnology</t>
  </si>
  <si>
    <t>nauczanie języka polskiego jako obcego i drugiego</t>
  </si>
  <si>
    <t>organizacja i ekonomika ochrony zdrowia</t>
  </si>
  <si>
    <t>pedagogika przedszkolna i wczesnoszkolna</t>
  </si>
  <si>
    <t>pedagogika szkolna z terapią pedagogiczną</t>
  </si>
  <si>
    <t>performatyka</t>
  </si>
  <si>
    <t>polonistyka antropologiczno-kulturowa</t>
  </si>
  <si>
    <t>porównawcze studia cywilizacji</t>
  </si>
  <si>
    <t>praca socjalna</t>
  </si>
  <si>
    <t>prawo własności intelektualnej i nowych mediów</t>
  </si>
  <si>
    <t>przekład literacki</t>
  </si>
  <si>
    <t>przekładoznawstwo</t>
  </si>
  <si>
    <t>przekładoznawstwo literacko-kulturowe</t>
  </si>
  <si>
    <t>rachunkowość i zarządzanie finansami</t>
  </si>
  <si>
    <t>religioznawstwo – interdyscyplinarne studia nad religiami i kulturami świata</t>
  </si>
  <si>
    <t>rosjoznawstwo</t>
  </si>
  <si>
    <t>studia afrykańskie</t>
  </si>
  <si>
    <t>studia bliskowschodnie</t>
  </si>
  <si>
    <t>studia europejskie</t>
  </si>
  <si>
    <t>studia nad Azją Centralną</t>
  </si>
  <si>
    <t xml:space="preserve">studia nad Azją Południowo-Wschodnią </t>
  </si>
  <si>
    <t>studia nad buddyzmem</t>
  </si>
  <si>
    <t>studia nad buddyzmem współczesnym</t>
  </si>
  <si>
    <t>studia nad Chinami</t>
  </si>
  <si>
    <t>studia nad Indiami i Azją Południową</t>
  </si>
  <si>
    <t>studia nad Japonią</t>
  </si>
  <si>
    <t>studia nad Koreą</t>
  </si>
  <si>
    <t>studia polsko-ukraińskie</t>
  </si>
  <si>
    <t>Studies in Central and Eastern Europe: Histories, Cultures and Societies</t>
  </si>
  <si>
    <t>teatrologia</t>
  </si>
  <si>
    <t>TransAtlantic Studies</t>
  </si>
  <si>
    <t>zaawansowane materiały i nanotechnologia</t>
  </si>
  <si>
    <t>zarządzanie – firmą, personelem, międzynarodowe</t>
  </si>
  <si>
    <t>zarządzanie – psychologia w zarządzaniu</t>
  </si>
  <si>
    <t>zarządzanie kulturą i mediami</t>
  </si>
  <si>
    <t>zarządzanie kulturą współczesną</t>
  </si>
  <si>
    <t>zarządzanie mediami i reklamą</t>
  </si>
  <si>
    <t>zarządzanie międzynarodowe – podwójny dyplom z zarządzania</t>
  </si>
  <si>
    <t>zarządzanie publiczne</t>
  </si>
  <si>
    <t>zarządzanie w turystyce i w sporcie</t>
  </si>
  <si>
    <t>zarządzanie zasobami ludzkimi</t>
  </si>
  <si>
    <t>zarządzanie zasobami przyrody</t>
  </si>
  <si>
    <t>rok I semestr 1</t>
  </si>
  <si>
    <t>rok I semestr 2</t>
  </si>
  <si>
    <t>rok II semestr 1</t>
  </si>
  <si>
    <t>rok III semestr 1</t>
  </si>
  <si>
    <t>rok II semestr 2</t>
  </si>
  <si>
    <t>rok III semestr 2</t>
  </si>
  <si>
    <t>P6U_W</t>
  </si>
  <si>
    <t>P7U_W</t>
  </si>
  <si>
    <t>w pogłębiony sposób wybrane fakty, teorie, metody oraz złożone zależności między nimi, także w powiązaniu z innymi dziedzinami
różnorodne, złożone uwarunkowania i aksjologiczny kontekst prowadzonej działalności</t>
  </si>
  <si>
    <t>P6S_WG</t>
  </si>
  <si>
    <t>P7S_WG</t>
  </si>
  <si>
    <t>P6S_WK</t>
  </si>
  <si>
    <t>P7S_WK</t>
  </si>
  <si>
    <t>P6U_U</t>
  </si>
  <si>
    <t>P7U_U</t>
  </si>
  <si>
    <t>P6S_UW</t>
  </si>
  <si>
    <t>P7S_UW</t>
  </si>
  <si>
    <t>P6S_UK</t>
  </si>
  <si>
    <t>P7S_UK</t>
  </si>
  <si>
    <t>P6S_UO</t>
  </si>
  <si>
    <t>P7S_UO</t>
  </si>
  <si>
    <t>P6S_UU</t>
  </si>
  <si>
    <t>P7S_UU</t>
  </si>
  <si>
    <t>P6U_K</t>
  </si>
  <si>
    <t>P7U_K</t>
  </si>
  <si>
    <t>P6S_KK</t>
  </si>
  <si>
    <t>P7S_KK</t>
  </si>
  <si>
    <t>P6S_KO</t>
  </si>
  <si>
    <t>P7S_KO</t>
  </si>
  <si>
    <t>P6S_KR</t>
  </si>
  <si>
    <t>P7S_KR</t>
  </si>
  <si>
    <t>w zaawansowanym stopniu – wybrane fakty, obiekty i zjawiska oraz dotyczące ich metody i teorie wyjaśniające złożone zależności między nimi, stanowiące podstawową wiedzę ogólną z zakresu dyscyplin naukowych lub artystycznych tworzących podstawy teoretyczne oraz wybrane zagadnienia z zakresu wiedzy szczegółowej – właściwe dla programu studiów, a w przypadku studiów o profilu praktycznym – również zastosowania praktyczne tej wiedzy w działalności zawodowej związanej z ich kierunkiem</t>
  </si>
  <si>
    <t>w zaawansowanym stopniu - fakty, teorie, metody oraz złożone zależności między nimi różnorodne, złożone uwarunkowania prowadzonej działalności</t>
  </si>
  <si>
    <t>w pogłębionym stopniu – wybrane fakty, obiekty i zjawiska oraz dotyczące ich metody i teorie wyjaśniające złożone zależności między nimi, stanowiące zaawansowaną wiedzę ogólną z zakresu dyscyplin naukowych lub artystycznych tworzących podstawy teoretyczne, uporządkowaną i podbudowaną teoretycznie wiedzę obejmującą kluczowe zagadnienia oraz wybrane zagadnienia z zakresu zaawansowanej wiedzy szczegółowej – właściwe dla programu studiów, a w przypadku studiów o profilu praktycznym –
również zastosowania praktyczne tej wiedzy w działalności zawodowej związanej z ich kierunkiem główne tendencje rozwojowe dyscyplin naukowych lub artystycznych, do których jest przyporządkowany kierunek studiów – w przypadku studiów o profilu
ogólnoakademickim</t>
  </si>
  <si>
    <t>fundamentalne dylematy współczesnej cywilizacji ekonomiczne, prawne, etyczne i inne uwarunkowania różnych rodzajów działalności zawodowej związanej z kierunkiem studiów, w tym zasady ochrony własności przemysłowej i prawa autorskiego podstawowe zasady tworzenia i rozwoju różnych form przedsiębiorczości</t>
  </si>
  <si>
    <t>fundamentalne dylematy współczesnej cywilizacji podstawowe ekonomiczne, prawne, etyczne i inne uwarunkowania różnych rodzajów działalności zawodowej związanej z kierunkiem studiów, w tym podstawowe pojęcia i zasady z zakresu ochrony własności przemysłowej i prawa autorskiego podstawowe zasady tworzenia i rozwoju różnych form przedsiębiorczości</t>
  </si>
  <si>
    <t>innowacyjnie wykonywać zadania oraz rozwiązywać złożone i nietypowe problemy w zmiennych i nie w pełni przewidywalnych warunkach samodzielnie planować własne uczenie się przez całe życie komunikować się z otoczeniem, uzasadniać swoje stanowisko</t>
  </si>
  <si>
    <t>komunikować się z otoczeniem z użyciem specjalistycznej terminologii brać udział w debacie – przedstawiać i oceniać różne opinie i stanowiska oraz dyskutować o nich posługiwać się językiem obcym na poziomie B2 Europejskiego Systemu Opisu Kształcenia Językowego</t>
  </si>
  <si>
    <t>planować i organizować pracę indywidualną oraz w zespole współdziałać z innymi osobami w ramach prac zespołowych (także o charakterze interdyscyplinarnym)</t>
  </si>
  <si>
    <t>samodzielnie planować i realizować własne uczenie się przez całe życie</t>
  </si>
  <si>
    <t>wykonywać zadania oraz formułować i rozwiązywać problemy, z wykorzystaniem nowej wiedzy, także z innych dziedzin samodzielnie planować własne uczenie się przez całe życie i ukierunkowywać innych w tym zakresie komunikować się ze zróżnicowanymi kręgami odbiorców, odpowiednio uzasadniać stanowiska</t>
  </si>
  <si>
    <t>* wykorzystywać posiadaną wiedzę – formułować i rozwiązywać złożone i nietypowe problemy oraz innowacyjnie wykonywać zadania w nieprzewidywalnych warunkach przez:
− właściwy dobór źródeł i informacji z nich pochodzących, dokonywanie oceny, krytycznej analizy, syntezy, twórczej interpretacji i prezentacji tych informacji,
− dobór oraz stosowanie właściwych metod i narzędzi, w tym zaawansowanych technik informacyjno-komunikacyjnych, 
− przystosowanie istniejących lub opracowanie nowych metod i narzędzi 
* wykorzystywać posiadaną wiedzę – formułować i rozwiązywać problemy oraz wykonywać zadania typowe dla działalności zawodowej związanej z kierunkiem studiów – w przypadku studiów o profilu praktycznym 
* formułować i testować hipotezy związane z prostymi problemami badawczymi – w przypadku studiów o profilu ogólnoakademickim 
* formułować i testować hipotezy związane z prostymi problemami wdrożeniowymi – w przypadku studiów o profilu praktycznym</t>
  </si>
  <si>
    <t>* wykorzystywać posiadaną wiedzę – formułować i rozwiązywać złożone i nietypowe problemy oraz wykonywać zadania w warunkach nie w pełni przewidywalnych przez:
− właściwy dobór źródeł i informacji z nich pochodzących, dokonywanie oceny, krytycznej analizy i syntezy tych informacji, 
− dobór oraz stosowanie właściwych metod i narzędzi, w tym zaawansowanych technik informacyjno-komunikacyjnych 
* wykorzystywać posiadaną wiedzę  – formułować i rozwiązywać problemy oraz wykonywać zadania typowe dla działalności zawodowej związanej z kierunkiem studiów – w przypadku studiów o profilu praktycznym</t>
  </si>
  <si>
    <t>komunikować się na tematy specjalistyczne ze zróżnicowanymi kręgami odbiorców prowadzić debatę posługiwać się językiem obcym na poziomie B2+ Europejskiego Systemu Opisu Kształcenia Językowego oraz specjalistyczną terminologią</t>
  </si>
  <si>
    <t>kierować pracą zespołu współdziałać z innymi osobami w ramach prac zespołowych i podejmować wiodącą rolę w zespołach</t>
  </si>
  <si>
    <t>samodzielnie planować i realizować własne uczenie się przez całe życie i ukierunkowywać innych w tym zakresie</t>
  </si>
  <si>
    <t>kultywowania i upowszechniania wzorów właściwego postępowania w środowisku pracy i poza nim samodzielnego podejmowania decyzji, krytycznej oceny działań własnych, działań zespołów, którymi kieruje, i organizacji, w których uczestniczy, przyjmowania odpowiedzialności za skutki tych działań</t>
  </si>
  <si>
    <t>tworzenia i rozwijania wzorów właściwego postępowania w środowisku pracy i życia podejmowania inicjatyw, krytycznej oceny siebie oraz zespołów i organizacji, w których uczestniczy przewodzenia grupie i ponoszenia odpowiedzialności za nią</t>
  </si>
  <si>
    <t>krytycznej oceny posiadanej wiedzy i odbieranych treści uznawania znaczenia wiedzy w rozwiązywaniu problemów poznawczych i praktycznych oraz zasięgania opinii ekspertów w przypadku trudności z samodzielnym rozwiązaniem problemu</t>
  </si>
  <si>
    <t>wypełniania zobowiązań społecznych, współorganizowania działalności na rzecz środowiska społecznego inicjowania działań na rzecz interesu publicznego myślenia i działania w sposób przedsiębiorczy</t>
  </si>
  <si>
    <t>odpowiedzialnego pełnienia ról zawodowych, w tym:
− przestrzegania zasad etyki zawodowej i wymagania tego od innych,
− dbałości o dorobek i tradycje zawodu</t>
  </si>
  <si>
    <t>wypełniania zobowiązań społecznych, inspirowania i organizowania działalności na rzecz środowiska społecznego inicjowania działań na rzecz interesu publicznego myślenia i działania w sposób przedsiębiorczy</t>
  </si>
  <si>
    <t>odpowiedzialnego pełnienia ról zawodowych, z uwzględnieniem zmieniających się potrzeb społecznych, w tym:
− rozwijania dorobku zawodu,
− podtrzymywania etosu zawodu,
− przestrzegania i rozwijania zasad etyki zawodowej oraz działania na rzecz przestrzegania tych zasad</t>
  </si>
  <si>
    <t>obszar wiedzy</t>
  </si>
  <si>
    <t>dziedzina nauki</t>
  </si>
  <si>
    <t>dyscyplina naukowa</t>
  </si>
  <si>
    <t>obszar nauk humanistycznych</t>
  </si>
  <si>
    <t>dziedzina nauk humanistycznych</t>
  </si>
  <si>
    <t>bibliologia i informatologia</t>
  </si>
  <si>
    <t>etnologia</t>
  </si>
  <si>
    <t>kulturoznawstwo</t>
  </si>
  <si>
    <t>nauki o rodzinie</t>
  </si>
  <si>
    <t>nauki o zarządzaniu</t>
  </si>
  <si>
    <t>religioznawstwo</t>
  </si>
  <si>
    <t>dziedzina nauk teologicznych</t>
  </si>
  <si>
    <t>obszar nauk społecznych</t>
  </si>
  <si>
    <t>dziedzina nauk społecznych</t>
  </si>
  <si>
    <t>nauki o obronności</t>
  </si>
  <si>
    <t>nauki o mediach</t>
  </si>
  <si>
    <t>nauki o polityce</t>
  </si>
  <si>
    <t>nauki o polityce publicznej</t>
  </si>
  <si>
    <t>nauki o poznaniu i komunikacji społecznej</t>
  </si>
  <si>
    <t>dziedzina nauk ekonomicznych</t>
  </si>
  <si>
    <t>ekonomia</t>
  </si>
  <si>
    <t>finanse</t>
  </si>
  <si>
    <t>towaroznawstwo</t>
  </si>
  <si>
    <t>dziedzina nauk prawnych</t>
  </si>
  <si>
    <t>nauki o administracji</t>
  </si>
  <si>
    <t>obszar nauk ścisłych</t>
  </si>
  <si>
    <t>dziedzina nauk matematycznych</t>
  </si>
  <si>
    <t>dziedzina nauk fizycznych</t>
  </si>
  <si>
    <t>geofizyka</t>
  </si>
  <si>
    <t>dziedzina nauk chemicznych</t>
  </si>
  <si>
    <t>technologia chemiczna</t>
  </si>
  <si>
    <t>obszar nauk przyrodnicznych</t>
  </si>
  <si>
    <t>dziedzina nauk biologicznych</t>
  </si>
  <si>
    <t>ekologia</t>
  </si>
  <si>
    <t>mikrobiologia</t>
  </si>
  <si>
    <t>dziedzina nauk o Ziemi</t>
  </si>
  <si>
    <t>oceanologia</t>
  </si>
  <si>
    <t>obszar nauk medycznych i nauk o zdrowiu oraz nauk o kulturze fizycznej</t>
  </si>
  <si>
    <t>dziedzina nauk medycznych</t>
  </si>
  <si>
    <t>biologia medyczna</t>
  </si>
  <si>
    <t>medycyna</t>
  </si>
  <si>
    <t>stomatologia</t>
  </si>
  <si>
    <t>dziedzina nauk farmaceutycznych</t>
  </si>
  <si>
    <t>dziedzina nauk o zdrowiu</t>
  </si>
  <si>
    <t>dziedzina nauk o kulturze fizycznej</t>
  </si>
  <si>
    <t>dziedzina stara</t>
  </si>
  <si>
    <t>dziedzina 
(wg "starych" przepisów)</t>
  </si>
  <si>
    <t>wykład</t>
  </si>
  <si>
    <t>ćwiczenia</t>
  </si>
  <si>
    <t>laboratoria</t>
  </si>
  <si>
    <t>konwersatorium</t>
  </si>
  <si>
    <t>egzamin ustny</t>
  </si>
  <si>
    <t>egzamin pisemny</t>
  </si>
  <si>
    <t>egzamin testowy</t>
  </si>
  <si>
    <t>zaliczenie na ocenę</t>
  </si>
  <si>
    <t>prezentacja</t>
  </si>
  <si>
    <t>w szczególności:
* uzasadnienie utworzenia kierunku;
* różnice w stosunku do innych kierunków prowadzonych w UJ, o podobnie zdefiniowanych celach i efektach uczenia się;</t>
  </si>
  <si>
    <t>wskazanie zgodności efektów uczenia się z potrzebami społeczno-gospodarczymi</t>
  </si>
  <si>
    <t>główne kierunki badań naukowych w jednostce</t>
  </si>
  <si>
    <t>związek badań naukowych z dydaktyką</t>
  </si>
  <si>
    <t>opis infrastruktury niezbędnej do prowadzenia kształcenia</t>
  </si>
  <si>
    <t xml:space="preserve">Student ma pogłębioną wiedzę o wybranych metodach analiz, interpretacji i wartościowania tekstów kultury. </t>
  </si>
  <si>
    <t>Student zna i rozumie pojęcia i zasady ochrony własności intelektualnej oraz prawa autorskiego.</t>
  </si>
  <si>
    <t>symbol efektu</t>
  </si>
  <si>
    <t>Student potrafi wyszukiwać, analizować, oceniać, selekcjonować i użytkować informacje, wykorzystując różne źródła polskie i obcojęzyczne.</t>
  </si>
  <si>
    <t>Student potrafi rozpoznać różne rodzaje tekstów kultury oraz przeprowadzić ich pogłębioną analizę i interpretację, z zastosowaniem zróżnicowanych metod, w celu określenia ich znaczeń, miejsca w procesie historyczno-kulturowym i oddziaływania społecznego.</t>
  </si>
  <si>
    <t>Student posiada umiejętność merytorycznego argumentowania z wykorzystaniem poglądów innych autorów oraz formułowania  i syntetyzowania wniosków.</t>
  </si>
  <si>
    <t>Student potrafi określić priorytety przy realizacji określonego zadania.</t>
  </si>
  <si>
    <t>Student potrafi współdziałać i pracować w grupie, przyjmując w niej różne role.</t>
  </si>
  <si>
    <t>Student rozumie potrzebę ciągłego dokształcania się i rozwoju zawodowego.</t>
  </si>
  <si>
    <t xml:space="preserve">symbol efektu </t>
  </si>
  <si>
    <t xml:space="preserve">Student potrafi oceniać odbierane informacje, formułować krytyczne sądy na temat posiadanej wiedzy i dla rozwiązania problemów badwczych zasięgać opinii opiekuna naukowego.  </t>
  </si>
  <si>
    <t>Student rozumie konieczność przestrzegania etyki swojego zawodu i kieruje się jej zasadami.</t>
  </si>
  <si>
    <t>praca dyplomowa, egzamin dyplomowy</t>
  </si>
  <si>
    <t>Student ma pogłębioną, uporządkowaną wiedzę z zakresu aparatu pojęciowo-terminologicznego stosowanego w językoznawstwie i literaturoznawstwie oraz w naukach pomocniczych i pokrewnych w ramach filologii arabskiej</t>
  </si>
  <si>
    <t>Student ma pogłębioną, uporządkowaną wiedzę w zakresie języka i literatury  arabskiej oraz innego języka orientalnego</t>
  </si>
  <si>
    <t>Student ma świadomość kompleksowej natury języka arabskiego, jego złożoności i historycznej zmienności.</t>
  </si>
  <si>
    <t>Student ma pogłębioną wiedzę o wybranych kierunkach rozwoju i osiągnięciach w językoznawstwie i literaturoznawstwie oraz w naukach pomocniczych i pokrewnych w ramach filologii  arabskiej</t>
  </si>
  <si>
    <t>Student ma pogłębioną wiedzę o miejscu i znaczeniu filologii  arabskiej w systemie nauk humanistycznych oraz o jej specyfice przedmiotowej i metodologicznej.</t>
  </si>
  <si>
    <t>Student ma pogłębioną wiedzę o powiązaniach filologii orientalnej z dyscyplinami naukowymi w dziedzinie nauk humanistycznych.</t>
  </si>
  <si>
    <t>Student potrafi przygotować w języku arabskim i w języku polskim typowe prace pisemne o charakterze ogólnym i specjalistycznym, odnoszące się do różnych dziedzin życia i kultury.</t>
  </si>
  <si>
    <t>Student potrafi dokonać poprawnego przekładu tekstu pisemnego i ustnego o charakterze ogólnym lub specjalistycznym z języka polskiego na język arabski oraz inny język orientalny; potrafi dokonać poprawnego przekładu tekstu pisemnego i ustnego o charakterze ogólnym z języka arabskiego oraz z innego języka orientalnego na język polski.</t>
  </si>
  <si>
    <t>Student przy rozwiązywaniu problemów w zakresie filologii  arabskiej potrafi integrować wiedzę właściwą dla różnych dyscyplin humanistycznych.</t>
  </si>
  <si>
    <r>
      <t>Student wykazuje się odpowiednią do poziomu studiów drugiego stopnia praktyczną i teoretyczną znajomością języka arabskiego co najmniej na poziomie C1 zgodnie z wymaganiami określonymi przez ESOKJ</t>
    </r>
    <r>
      <rPr>
        <sz val="11"/>
        <color rgb="FFFF0000"/>
        <rFont val="Calibri"/>
        <family val="2"/>
        <charset val="238"/>
        <scheme val="minor"/>
      </rPr>
      <t xml:space="preserve"> </t>
    </r>
  </si>
  <si>
    <t>Student posiada umiejętności językowe w zakresie języka angielskiego co najmniej na poziomie B2+ oraz w zakresie dodatkowego języka obcego.</t>
  </si>
  <si>
    <t>Student potrafi samodzielnie przygotować i przedstawić różnego rodzaju wystąpienia ustne w języku arabskim i w języku polskim na wybrany temat z wykorzystaniem literatury przedmiotu.</t>
  </si>
  <si>
    <t xml:space="preserve">Student potrafi porozumiewać się i dyskutować w różnych gremiach na temat zagadnień studiowanych w ramach filologii arabskiej. </t>
  </si>
  <si>
    <t>Student potrafi w sposób krytyczny formułować, analizować i syntetyzować problemy badawcze dotyczące zagadnień studiowanych w ramach filologii arabskiej, dobrać adekwatne metody i narzędzia pozwalające na rozwiązanie tych problemów i dokonać prezentacji opracowanych zagadnień przy wykorzystaniu różnych form i metod.</t>
  </si>
  <si>
    <t>Student potrafi samodzielnie zdobywać wiedzę i rozwijać umiejętności badawcze w zakresie filologii arabskiej.</t>
  </si>
  <si>
    <t>Student ma świadomość wartości dziedzictwa kulturowego w jego różnorodności i jest gotowy by działać na rzecz jego zachowania.</t>
  </si>
  <si>
    <t>prof. dr Barbara Michalak-Pikulska</t>
  </si>
  <si>
    <t>Dziedzina nauk humanistycznych - językoznawstwo</t>
  </si>
  <si>
    <t>nie przewiduje się praktyk zawodowych</t>
  </si>
  <si>
    <t>Wykształcenie odpowiednich do poziomu studiów umiejętności językowych w zakresie arabskiego języka literackiego i wybranego dialektu.</t>
  </si>
  <si>
    <t xml:space="preserve">Wykształcenie umiejętności krytycznego myślenia, formułowania problemów, wiązania faktów oraz wyciągania wniosków. </t>
  </si>
  <si>
    <t>Wykształcenie wielopłaszczyznowej kultury humanistycznej, w tym potrzeby ciągłego kształcenia się.</t>
  </si>
  <si>
    <t>Wykształcenie umiejętności pracy indywidualnej i zespołowej, z zachowaniem zasad etyki.</t>
  </si>
  <si>
    <t xml:space="preserve">Przekazanie wiedzy na temat ochrony własności intelektualnej i prawa autorskiego. </t>
  </si>
  <si>
    <t>Efekty uczenia się zorientowane są na potrzeby społeczno-gospodarcze, zostały określone i dobrane do celu kształcenia jakim jest przygotowanie absolwenta do rynku pracy poprzez przekazanie mu aktualnej wiedzy, wykształcenie umiejętności o charakterze teoretycznym i praktycznym oraz pozyskanie kompetencji kierunkowych i ogólnych pozwalających na dostosowanie się do wymagań pracodawcy.   
Plany rozwoju kierunku zakładają stały monitoring i doskonalenie oferty dydaktycznej, uwzględniają zmieniający się stan wiedzy oraz wnioski z monitorowania oferty dydaktycznej i badania losów absolwentów.</t>
  </si>
  <si>
    <t>Przekazanie pogłebionej wiedzy o języku, literaturze, kulturze, historii i systemach wierzeń krajów arabskich.</t>
  </si>
  <si>
    <t xml:space="preserve">Wykształcenie odpowiednich do poziomu studiów pogłębionych umiejętności filologicznych w zakresie języka arabskiego, w szczególności analizy i interpretacji tekstu, tworzenia tekstu pisanego i mówionego oraz rozwiązywania problemów badawczych filologii.  </t>
  </si>
  <si>
    <t>Przekazanie pogłebionej wiedzy o strukturze wybranych języków i złożoności systemu socjolingwistycznego obszaru krajów arabskich i wykształcenie umiejętności rozumienia kompetencji komunikacyjnych użytkowników języka arabskiego.</t>
  </si>
  <si>
    <t xml:space="preserve">
W wyniku procesów globalizacji oraz umiędzynaradawiania się działalności gospodarczej i politycznej wciąż wzrasta zapotrzebowanie rynku na specjalistów wykazujących się wysokimi kompetencjami językowymi i kulturowymi. Polskie i międzynarodowe instytucje podtrzymują szerokie i wielostronne kontakty z Bliskim Wschodem, a kraje arabskie postrzegane są przez przedsiębiorców jako chłonny i perspektywiczny rynek.  
Reprezentując wysoki poziom przygotowania ogólnohumanistycznego i językowego absolwent studiów arabistycznych może podejmować pracę m.in.:
a. ekspert do spraw arabskiego obszaru kulturowego w różnych instytucjach: przede wszystkim kulturalnych, w redakcjach, wydawnictwach i mediach; po zdobyciu dodatkowych kwalifikacji - także w jednostkach i instytucjach gospodarczych lub politycznych, w służbach dyplomatycznych i specjalnych;
b. wykwalifikowany pracownik szeroko pojętego sektora kultury i turystyki;
c.   tłumacz tekstów literackich i specjalistycznych, a po zdaniu egzaminu państwowego tłumacz przysięgły;
d.   po ukończeniu studiów III stopnia nauczyciel akademicki.
</t>
  </si>
  <si>
    <t>Program studiów drugiego stopnia obejmuje przedmioty kierunkowe, w tym praktyczną naukę arabskiego języka literackiego oraz wybranych dialektów o zasięgu ponadregionalnym, a także przedmioty kształcenia ogólnego. 
Studenci dokonują wyboru specjalizacji językoznawczej lub literaturoznawczej i uczestniczą następnie w odpowiednim seminarium, w czasie którego pracują nad przygotowaniem pracy magisterskiej. 
Plan studiów zapewnia studentowi możliwość wyboru części przedmiotów. Elastyczność programu pozwala mu też na realizowanie indywidualnego planu studiów.
Studia  kończą się napisaniem pracy magisterskiej z zakresu językoznawstwa lub literaturoznawstwa, która powinna uzyskać pozytywne opinie promotora i recenzenta pracy oraz egzaminem dyplomowym.
W trakcie studiów istnieje możliwość wyjazdu na stypendia do krajów arabskich oraz w ramach programu Socrates.</t>
  </si>
  <si>
    <t>Joanna Grudzień</t>
  </si>
  <si>
    <t>Kierunek oferuje studentom urozmaiconą ofertę edukacyjną obejmującą pogłębioną wiedzę o współczesnym standardowym języku arabskim i arabskich dialektach, drugi język semicki (hebrajski), jak również podstawowe wykształcenie filologiczne zarówno w zakresie literaturoznawstwa, jak i językoznawstwa.
Program wzbogacony jest o aktualne zagadnienia dotyczące cywilizacji islamu, kultury, historii oraz problemów społecznych, nurtujących społeczeństwa arabskie. 
Plan studiów wykazuje ścisły związek z zainteresowaniami badawczymi  wykładowców, związek badań naukowych z dydaktyką potwierdzają publikacje badawcze oraz kompetencje i doświadczenie wykładowców.</t>
  </si>
  <si>
    <t>Studia drugiego stopnia na kierunku Filologia orientalna - arabistyka trwają 2 lata (4 semestry) i kończą się uzyskaniem tytułu magistra. 
Celem studiów jest wykształcenie dysponujących pogłębioną merytoryczną i praktyczną wiedzą specjalistów w zakresie arabistyki.
W wymiarze godzin nauczania program studiów arabistycznych drugiego stopnia obejmuje 1060 godzin zajęciowych, w tym przedmioty kierunkowe oraz przedmioty kształcenia ogólnego. 
Warunkiem zaliczenia studiów jest zgromadzenie minimum 120 punktów ECTS, przedstawienie pracy magisterskiej oraz zdanie egzaminu dyplomowego. 
Absolwent studiów arabistycznych II stopnia posiada bardzo dobrą znajomość w mowie i piśmie arabskiego języka literackiego oraz podstawową znajomość wybranych dialektów arabskich. Posiada pogłębioną wiedzę o kulturze, literaturze, filozofii, historii, geografii, polityce i religii krajów arabskich. Gruntowna wiedza z wybranej specjalizacji (m.in. językoznawstwa, przekładoznawstwa, literaturoznawstwa, kulturoznawstwa) pozwala mu na znalezienie pracy w charakterze tłumacza, w instytucjach kulturalnych, dyplomacji czy instytucjach badawczych.
Absolwent może kontynuować kształcenie na studiach doktoranckich i studiach podyplomowych.
Jest to kierunek oryginalny na UJ.</t>
  </si>
  <si>
    <t>Koncepcja kształcenia na kierunku Filologia orientalna – arabistyka  jest zgodna z misją oraz z celami strategicznymi Uniwersytetu Jagiellońskiego określonymi w Statucie UJ oraz w Strategii Rozwoju UJ na lata 2014-2020. 
Zakłada przygotowanie absolwenta kierunku do funkcjonowania na rynku pracy poprzez przekazanie mu aktualnej wiedzy, wykształcenie umiejętności o charakterze teoretycznym i praktycznym oraz pozyskanie kompetencji kierunkowych i ogólnych pozwalających na dostosowanie się do wymagań pracodawcy, zgodnie z poziomem studiów i efektami uczenia się dla kierunku.
Sformułowane dla kierunku i przypisane wszystkim przedmiotom efekty uczenia się są zgodne z dziedziną kierunku, jego dyscyplinami naukowymi, profilem i poziomem. 
Czas trwania kształcenia dostosowany jest do treści programowych, zasoby kadrowe i infrastruktura dydaktyczna pozwalają na zgodne z potrzebami prowadzenie różnych form zajęć w małych liczebnie grupach. Dobór metod kształcenia do form zajęć zharmonizowany jest z celami kształcenia, treściami programowymi i efektami uczenia się. Umożliwia to realizację i weryfikację kształcenia w zakresie trzech kategorii: wiedzy, umiejętności i kompetencji.  
Dbając o najwyższą jakość nauczania koncepcja kształcenia zakłada powiązanie dydaktyki z prowadzonymi w jednostce badaniami naukowymi oraz skuteczny wpływ na otoczenie społeczne, kulturowe i gospodarcze.</t>
  </si>
  <si>
    <r>
      <rPr>
        <sz val="12"/>
        <color rgb="FF3F3F76"/>
        <rFont val="Calibri"/>
        <family val="2"/>
        <charset val="238"/>
        <scheme val="minor"/>
      </rPr>
      <t>Studia semitystyczno-islamistyczne w tym m.in.: 
- Klasyczna literatura arabska
- Współczesna literatura arabska
- Gramatyka języka arabskiego
- Gramatyka kontrastywna arabsko-hebrajsko-polska
- Dydaktyka języka arabskiego
- Socjolingwistyka świata arabskiego i dialektologia arabska
- Gramatyka współczesnego języka hebrajskiego
- Historii Bliskiego Wschodu
- Islam - historia i teraźniejszość
- Kutura świata arabskieg</t>
    </r>
    <r>
      <rPr>
        <sz val="11"/>
        <color rgb="FF3F3F76"/>
        <rFont val="Calibri"/>
        <family val="2"/>
        <charset val="238"/>
        <scheme val="minor"/>
      </rPr>
      <t xml:space="preserve">o </t>
    </r>
  </si>
  <si>
    <t xml:space="preserve">Instytut Orientalistyki dysponuje infrastrukturą dydaktyczną i naukową umożliwiającą pełną realizację programu kształcenia i osiągnięcie przez studentów wszystkich zakładanych efektów uczenia się, a także prowadzenie badań naukowych.
Do dyspozycji jest ogółem 14 sal dydaktycznych, w tym duża sala wykładowa (ok. 60 osób), cztery sale średnie (30 osób), dziewięć sal seminaryjnych (ok. 20 osób), w tym dwie z możliwością łączenia na większe . Wszystkie sale dydaktyczne wyposażone są  w rzutniki projekcyjne, ekrany oraz głośniki, a ponadto Pracownicy Instytutu mogą korzystać z przenośnego sprzętu multimedialnego (magnetofony, odtwarzacze CD i DVD, laptopy, itp.). Pozwala to na niezakłócone realizowanie bieżących zadań dydaktycznych i umożliwia przekazywanie wiedzy w sposób nowoczesny i kompleksowy. W ramach całej uczelni zapewniany jest studentom i wykładowcom dostęp do kilku platform zdalnego nauczania, w tym najbardziej funkcjonalnej z nich, czyli MS Teams oraz Pegaz.
W obrębie Biblioteki Wydziału Filologicznego UJ wydzielony jest księgozbiór orientalistyczny, liczący obecnie ponad 70 tysięcy woluminów, w tym podstawowa i uzupełniająca literatura zalecana w ramach kształcenia na kierunku filologia orientalna – arabistyka. Biblioteka dysponuje nowoczesną czytelnią, z możliwością podłączenia internetowego. Gromadzeniem, opracowywaniem i udostępnianiem zbiorów zajmują się wyspecjalizowani Pracownicy z wykształceniem orientalistycznym. Dostęp do literatury naukowej zapewnia także Biblioteka Jagiellońska oraz uniwersytecki system służący udostępnianiu międzynarodowych baz artykułów i prac naukowych.
Gabinety Pracowników Instytutu, w których odbywają się konsultacje, są wyposażone w Internet i zapewniają dobry kontakt Studentów z Pracownikami naukowymi i dydaktycznymi.
Obecny budynek Instytutu Orientalistyki jest dostosowany do potrzeb osób niepełnosprawnych (windy i podjazdy, toalety, oznaczenia w alfabecie Braille). Pracownicy mają dostęp do pomieszczenia socjalnego i pokoju ksero. Na parterze i piątym piętrze znajdują się Strefy Studenta z wygodnymi miejscami do odpoczynku. Ponadto, Koła Naukowe mają własne pomieszczenie na zebrania i do przechowywania materiałów.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</si>
</sst>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50" x14ac:knownFonts="1">
    <font>
      <sz val="11"/>
      <color theme="1"/>
      <name val="Calibri"/>
      <family val="2"/>
      <charset val="238"/>
      <scheme val="minor"/>
    </font>
    <font>
      <sz val="11"/>
      <color rgb="FF3F3F76"/>
      <name val="Calibri"/>
      <family val="2"/>
      <charset val="238"/>
      <scheme val="minor"/>
    </font>
    <font>
      <sz val="11"/>
      <color rgb="FFFF0000"/>
      <name val="Calibri"/>
      <family val="2"/>
      <charset val="238"/>
      <scheme val="minor"/>
    </font>
    <font>
      <b/>
      <sz val="11"/>
      <color theme="1"/>
      <name val="Calibri"/>
      <family val="2"/>
      <charset val="238"/>
      <scheme val="minor"/>
    </font>
    <font>
      <sz val="8"/>
      <color theme="1"/>
      <name val="Calibri"/>
      <family val="2"/>
      <charset val="238"/>
      <scheme val="minor"/>
    </font>
    <font>
      <b/>
      <sz val="12"/>
      <color rgb="FF7030A0"/>
      <name val="Cambria"/>
      <family val="1"/>
      <charset val="238"/>
    </font>
    <font>
      <sz val="10"/>
      <color theme="1"/>
      <name val="Tahoma"/>
      <family val="2"/>
      <charset val="238"/>
    </font>
    <font>
      <i/>
      <sz val="10"/>
      <name val="Calibri"/>
      <family val="2"/>
      <charset val="238"/>
      <scheme val="minor"/>
    </font>
    <font>
      <sz val="10"/>
      <color rgb="FFC00000"/>
      <name val="Tahoma"/>
      <family val="2"/>
      <charset val="238"/>
    </font>
    <font>
      <i/>
      <sz val="8"/>
      <name val="Calibri"/>
      <family val="2"/>
      <charset val="238"/>
      <scheme val="minor"/>
    </font>
    <font>
      <sz val="8"/>
      <color theme="1"/>
      <name val="Times New Roman"/>
      <family val="1"/>
      <charset val="238"/>
    </font>
    <font>
      <sz val="8"/>
      <color theme="1"/>
      <name val="Tahoma"/>
      <family val="2"/>
      <charset val="238"/>
    </font>
    <font>
      <vertAlign val="superscript"/>
      <sz val="10"/>
      <color theme="1"/>
      <name val="Tahoma"/>
      <family val="2"/>
      <charset val="238"/>
    </font>
    <font>
      <vertAlign val="superscript"/>
      <sz val="8"/>
      <color theme="1"/>
      <name val="Tahoma"/>
      <family val="2"/>
      <charset val="238"/>
    </font>
    <font>
      <sz val="11"/>
      <color theme="1"/>
      <name val="Tahoma"/>
      <family val="2"/>
      <charset val="238"/>
    </font>
    <font>
      <u/>
      <sz val="8"/>
      <color theme="1"/>
      <name val="Tahoma"/>
      <family val="2"/>
      <charset val="238"/>
    </font>
    <font>
      <sz val="9"/>
      <color rgb="FF000000"/>
      <name val="Times New Roman"/>
      <family val="1"/>
      <charset val="238"/>
    </font>
    <font>
      <b/>
      <sz val="9"/>
      <color rgb="FFC00000"/>
      <name val="Times New Roman"/>
      <family val="1"/>
      <charset val="238"/>
    </font>
    <font>
      <sz val="9"/>
      <color rgb="FFC00000"/>
      <name val="Times New Roman"/>
      <family val="1"/>
      <charset val="238"/>
    </font>
    <font>
      <b/>
      <sz val="9"/>
      <color rgb="FF000000"/>
      <name val="Times New Roman"/>
      <family val="1"/>
      <charset val="238"/>
    </font>
    <font>
      <sz val="7"/>
      <color rgb="FFC00000"/>
      <name val="Arial"/>
      <family val="2"/>
      <charset val="238"/>
    </font>
    <font>
      <sz val="9"/>
      <color rgb="FF3F3F76"/>
      <name val="Calibri"/>
      <family val="2"/>
      <charset val="238"/>
      <scheme val="minor"/>
    </font>
    <font>
      <b/>
      <sz val="11"/>
      <color theme="1"/>
      <name val="Tahoma"/>
      <family val="2"/>
      <charset val="238"/>
    </font>
    <font>
      <b/>
      <sz val="11"/>
      <color rgb="FF3F3F3F"/>
      <name val="Calibri"/>
      <family val="2"/>
      <charset val="238"/>
      <scheme val="minor"/>
    </font>
    <font>
      <sz val="12"/>
      <color theme="1"/>
      <name val="Calibri"/>
      <family val="2"/>
      <charset val="238"/>
      <scheme val="minor"/>
    </font>
    <font>
      <i/>
      <sz val="8"/>
      <color theme="1"/>
      <name val="Tahoma"/>
      <family val="2"/>
      <charset val="238"/>
    </font>
    <font>
      <b/>
      <i/>
      <sz val="8"/>
      <color theme="1"/>
      <name val="Tahoma"/>
      <family val="2"/>
      <charset val="238"/>
    </font>
    <font>
      <b/>
      <i/>
      <vertAlign val="subscript"/>
      <sz val="8"/>
      <color theme="1"/>
      <name val="Tahoma"/>
      <family val="2"/>
      <charset val="238"/>
    </font>
    <font>
      <vertAlign val="subscript"/>
      <sz val="8"/>
      <color theme="1"/>
      <name val="Tahoma"/>
      <family val="2"/>
      <charset val="238"/>
    </font>
    <font>
      <b/>
      <sz val="10"/>
      <color theme="1"/>
      <name val="Tahoma"/>
      <family val="2"/>
      <charset val="238"/>
    </font>
    <font>
      <sz val="8"/>
      <color rgb="FFC00000"/>
      <name val="Calibri"/>
      <family val="2"/>
      <charset val="238"/>
      <scheme val="minor"/>
    </font>
    <font>
      <sz val="8"/>
      <color rgb="FFC00000"/>
      <name val="Tahoma"/>
      <family val="2"/>
      <charset val="238"/>
    </font>
    <font>
      <b/>
      <sz val="12"/>
      <color rgb="FFC00000"/>
      <name val="Calibri"/>
      <family val="2"/>
      <charset val="238"/>
      <scheme val="minor"/>
    </font>
    <font>
      <b/>
      <i/>
      <sz val="9"/>
      <color theme="1"/>
      <name val="Tahoma"/>
      <family val="2"/>
      <charset val="238"/>
    </font>
    <font>
      <b/>
      <i/>
      <sz val="10"/>
      <color theme="1"/>
      <name val="Tahoma"/>
      <family val="2"/>
      <charset val="238"/>
    </font>
    <font>
      <b/>
      <i/>
      <sz val="8"/>
      <color rgb="FFC00000"/>
      <name val="Tahoma"/>
      <family val="2"/>
      <charset val="238"/>
    </font>
    <font>
      <b/>
      <sz val="14"/>
      <color theme="1"/>
      <name val="Calibri"/>
      <family val="2"/>
      <charset val="238"/>
      <scheme val="minor"/>
    </font>
    <font>
      <b/>
      <sz val="16"/>
      <color theme="1"/>
      <name val="Calibri"/>
      <family val="2"/>
      <charset val="238"/>
      <scheme val="minor"/>
    </font>
    <font>
      <sz val="10"/>
      <color theme="1"/>
      <name val="Calibri"/>
      <family val="2"/>
      <charset val="238"/>
      <scheme val="minor"/>
    </font>
    <font>
      <sz val="10"/>
      <color rgb="FF3F3F76"/>
      <name val="Calibri"/>
      <family val="2"/>
      <charset val="238"/>
      <scheme val="minor"/>
    </font>
    <font>
      <b/>
      <sz val="11"/>
      <color rgb="FFFA7D00"/>
      <name val="Calibri"/>
      <family val="2"/>
      <charset val="238"/>
      <scheme val="minor"/>
    </font>
    <font>
      <i/>
      <sz val="11"/>
      <color rgb="FF7F7F7F"/>
      <name val="Calibri"/>
      <family val="2"/>
      <charset val="238"/>
      <scheme val="minor"/>
    </font>
    <font>
      <sz val="11"/>
      <name val="Calibri"/>
      <family val="2"/>
      <charset val="238"/>
      <scheme val="minor"/>
    </font>
    <font>
      <sz val="9"/>
      <name val="Calibri"/>
      <family val="2"/>
      <charset val="238"/>
      <scheme val="minor"/>
    </font>
    <font>
      <i/>
      <sz val="11"/>
      <color theme="2" tint="-0.499984740745262"/>
      <name val="Calibri"/>
      <family val="2"/>
      <charset val="238"/>
      <scheme val="minor"/>
    </font>
    <font>
      <i/>
      <sz val="11"/>
      <color theme="1" tint="0.249977111117893"/>
      <name val="Calibri"/>
      <family val="2"/>
      <charset val="238"/>
      <scheme val="minor"/>
    </font>
    <font>
      <sz val="10"/>
      <name val="Calibri"/>
      <family val="2"/>
      <charset val="238"/>
      <scheme val="minor"/>
    </font>
    <font>
      <b/>
      <sz val="10"/>
      <color theme="1"/>
      <name val="Calibri"/>
      <family val="2"/>
      <charset val="238"/>
      <scheme val="minor"/>
    </font>
    <font>
      <sz val="12"/>
      <color rgb="FF3F3F76"/>
      <name val="Calibri"/>
      <family val="2"/>
      <charset val="238"/>
      <scheme val="minor"/>
    </font>
    <font>
      <sz val="14"/>
      <color rgb="FF3F3F76"/>
      <name val="Calibri"/>
      <family val="2"/>
      <charset val="238"/>
      <scheme val="minor"/>
    </font>
  </fonts>
  <fills count="17">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
      <patternFill patternType="solid">
        <fgColor rgb="FFF7F7F7"/>
        <bgColor indexed="64"/>
      </patternFill>
    </fill>
    <fill>
      <patternFill patternType="solid">
        <fgColor rgb="FFF2F2F2"/>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249977111117893"/>
        <bgColor indexed="64"/>
      </patternFill>
    </fill>
  </fills>
  <borders count="5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rgb="FF7F7F7F"/>
      </left>
      <right/>
      <top style="thin">
        <color indexed="64"/>
      </top>
      <bottom/>
      <diagonal/>
    </border>
    <border>
      <left/>
      <right/>
      <top/>
      <bottom style="thin">
        <color indexed="64"/>
      </bottom>
      <diagonal/>
    </border>
    <border>
      <left/>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s>
  <cellStyleXfs count="5">
    <xf numFmtId="0" fontId="0" fillId="0" borderId="0"/>
    <xf numFmtId="0" fontId="1" fillId="2" borderId="1" applyNumberFormat="0" applyAlignment="0" applyProtection="0"/>
    <xf numFmtId="0" fontId="23" fillId="13" borderId="41" applyNumberFormat="0" applyAlignment="0" applyProtection="0"/>
    <xf numFmtId="0" fontId="40" fillId="13" borderId="1" applyNumberFormat="0" applyAlignment="0" applyProtection="0"/>
    <xf numFmtId="0" fontId="41" fillId="0" borderId="0" applyNumberFormat="0" applyFill="0" applyBorder="0" applyAlignment="0" applyProtection="0"/>
  </cellStyleXfs>
  <cellXfs count="227">
    <xf numFmtId="0" fontId="0" fillId="0" borderId="0" xfId="0"/>
    <xf numFmtId="0" fontId="0" fillId="0" borderId="0" xfId="0" applyAlignment="1">
      <alignment wrapText="1"/>
    </xf>
    <xf numFmtId="0" fontId="0" fillId="0" borderId="0" xfId="0" applyAlignment="1">
      <alignment horizontal="right"/>
    </xf>
    <xf numFmtId="0" fontId="0" fillId="3" borderId="0" xfId="0" applyFill="1"/>
    <xf numFmtId="0" fontId="0" fillId="4"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4" fillId="5" borderId="0" xfId="0" applyFont="1" applyFill="1"/>
    <xf numFmtId="0" fontId="0" fillId="0" borderId="0" xfId="0" applyAlignment="1">
      <alignment vertical="center"/>
    </xf>
    <xf numFmtId="0" fontId="6" fillId="12" borderId="6"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4" fillId="0" borderId="0" xfId="0" applyFont="1"/>
    <xf numFmtId="0" fontId="4" fillId="0" borderId="0" xfId="0" applyFont="1" applyAlignment="1">
      <alignment horizontal="left"/>
    </xf>
    <xf numFmtId="0" fontId="11" fillId="12" borderId="7" xfId="0" applyFont="1" applyFill="1" applyBorder="1" applyAlignment="1">
      <alignment horizontal="center" vertical="center"/>
    </xf>
    <xf numFmtId="0" fontId="11" fillId="12" borderId="8" xfId="0" applyFont="1" applyFill="1" applyBorder="1" applyAlignment="1">
      <alignment horizontal="center" vertical="center"/>
    </xf>
    <xf numFmtId="0" fontId="13" fillId="12" borderId="0" xfId="0" applyFont="1" applyFill="1" applyAlignment="1">
      <alignment vertical="center"/>
    </xf>
    <xf numFmtId="0" fontId="14" fillId="12" borderId="0" xfId="0" applyFont="1" applyFill="1"/>
    <xf numFmtId="0" fontId="4" fillId="3" borderId="0" xfId="0" applyFont="1" applyFill="1"/>
    <xf numFmtId="0" fontId="6" fillId="12" borderId="8" xfId="0" applyFont="1" applyFill="1" applyBorder="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6" fillId="0" borderId="0" xfId="0" applyFont="1" applyAlignment="1">
      <alignment horizontal="center" vertical="center" wrapText="1"/>
    </xf>
    <xf numFmtId="0" fontId="1" fillId="2" borderId="35" xfId="1" applyBorder="1" applyAlignment="1" applyProtection="1">
      <alignment horizontal="center" vertical="center" wrapText="1"/>
      <protection locked="0"/>
    </xf>
    <xf numFmtId="0" fontId="1" fillId="2" borderId="38" xfId="1" applyBorder="1" applyAlignment="1" applyProtection="1">
      <alignment horizontal="center" vertical="center" wrapText="1"/>
      <protection locked="0"/>
    </xf>
    <xf numFmtId="0" fontId="1" fillId="2" borderId="39" xfId="1" applyBorder="1" applyAlignment="1" applyProtection="1">
      <alignment horizontal="center" vertical="center" wrapText="1"/>
      <protection locked="0"/>
    </xf>
    <xf numFmtId="0" fontId="1" fillId="2" borderId="36" xfId="1" applyBorder="1" applyAlignment="1" applyProtection="1">
      <alignment horizontal="center" vertical="center" wrapText="1"/>
      <protection locked="0"/>
    </xf>
    <xf numFmtId="0" fontId="1" fillId="2" borderId="37" xfId="1" applyBorder="1" applyAlignment="1" applyProtection="1">
      <alignment horizontal="center" vertical="center" wrapText="1"/>
      <protection locked="0"/>
    </xf>
    <xf numFmtId="0" fontId="11" fillId="12" borderId="42" xfId="0" applyFont="1" applyFill="1" applyBorder="1" applyAlignment="1">
      <alignment horizontal="center" vertical="center" wrapText="1"/>
    </xf>
    <xf numFmtId="0" fontId="29" fillId="12" borderId="42" xfId="0" applyFont="1" applyFill="1" applyBorder="1" applyAlignment="1">
      <alignment horizontal="center" vertical="center" wrapText="1"/>
    </xf>
    <xf numFmtId="0" fontId="1" fillId="2" borderId="1" xfId="1" applyAlignment="1" applyProtection="1">
      <alignment horizontal="center" vertical="center" wrapText="1"/>
      <protection locked="0"/>
    </xf>
    <xf numFmtId="0" fontId="30" fillId="0" borderId="0" xfId="0" applyFont="1"/>
    <xf numFmtId="0" fontId="0" fillId="0" borderId="0" xfId="0" applyAlignment="1">
      <alignment horizontal="center"/>
    </xf>
    <xf numFmtId="0" fontId="38" fillId="0" borderId="0" xfId="0" applyFont="1"/>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2" fillId="11" borderId="1" xfId="1" applyFont="1" applyFill="1" applyAlignment="1">
      <alignment horizontal="left" vertical="center" wrapText="1" indent="1"/>
    </xf>
    <xf numFmtId="9" fontId="40" fillId="13" borderId="1" xfId="3" applyNumberFormat="1" applyAlignment="1">
      <alignment horizontal="center" vertical="center"/>
    </xf>
    <xf numFmtId="165" fontId="40" fillId="13" borderId="1" xfId="3" applyNumberFormat="1" applyAlignment="1">
      <alignment horizontal="center" vertical="center"/>
    </xf>
    <xf numFmtId="0" fontId="1" fillId="2" borderId="1" xfId="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42" fillId="11" borderId="1" xfId="1" applyFont="1" applyFill="1" applyAlignment="1">
      <alignment horizontal="left" vertical="center" wrapText="1"/>
    </xf>
    <xf numFmtId="0" fontId="1" fillId="2" borderId="1" xfId="1" applyAlignment="1">
      <alignment vertical="center" wrapText="1"/>
    </xf>
    <xf numFmtId="0" fontId="38" fillId="0" borderId="0" xfId="0" applyFont="1" applyAlignment="1">
      <alignment vertical="center" wrapText="1"/>
    </xf>
    <xf numFmtId="0" fontId="39" fillId="0" borderId="1" xfId="1" applyFont="1" applyFill="1" applyAlignment="1">
      <alignment horizontal="center"/>
    </xf>
    <xf numFmtId="0" fontId="0" fillId="0" borderId="0" xfId="0" applyAlignment="1">
      <alignment horizontal="center" wrapText="1"/>
    </xf>
    <xf numFmtId="0" fontId="42" fillId="11" borderId="1" xfId="1" applyFont="1" applyFill="1" applyAlignment="1">
      <alignment horizontal="center" vertical="center" wrapText="1"/>
    </xf>
    <xf numFmtId="0" fontId="23" fillId="13" borderId="41" xfId="2" applyAlignment="1">
      <alignment horizontal="center" wrapText="1"/>
    </xf>
    <xf numFmtId="0" fontId="1" fillId="2" borderId="1" xfId="1" applyAlignment="1">
      <alignment wrapText="1"/>
    </xf>
    <xf numFmtId="0" fontId="40" fillId="13" borderId="1" xfId="3" applyAlignment="1">
      <alignment horizontal="center"/>
    </xf>
    <xf numFmtId="0" fontId="1" fillId="11" borderId="1" xfId="1" applyFill="1" applyAlignment="1">
      <alignment horizontal="center"/>
    </xf>
    <xf numFmtId="0" fontId="42" fillId="11" borderId="1" xfId="1" applyFont="1" applyFill="1" applyAlignment="1">
      <alignment horizontal="center" vertical="center" textRotation="90" wrapText="1"/>
    </xf>
    <xf numFmtId="0" fontId="40" fillId="13" borderId="1" xfId="3" applyAlignment="1">
      <alignment horizontal="center" vertical="center"/>
    </xf>
    <xf numFmtId="0" fontId="23" fillId="11" borderId="0" xfId="2" applyFill="1" applyBorder="1" applyAlignment="1">
      <alignment horizontal="center" vertical="center" wrapText="1"/>
    </xf>
    <xf numFmtId="0" fontId="42" fillId="11" borderId="0" xfId="1" applyFont="1" applyFill="1" applyBorder="1" applyAlignment="1">
      <alignment horizontal="left" vertical="center" wrapText="1" indent="1"/>
    </xf>
    <xf numFmtId="0" fontId="21" fillId="2" borderId="1" xfId="1" applyFont="1" applyAlignment="1">
      <alignment horizontal="center"/>
    </xf>
    <xf numFmtId="0" fontId="21" fillId="2" borderId="1" xfId="1" applyFont="1"/>
    <xf numFmtId="0" fontId="46" fillId="11" borderId="1" xfId="1" applyFont="1" applyFill="1" applyAlignment="1">
      <alignment horizontal="center" vertical="center" wrapText="1"/>
    </xf>
    <xf numFmtId="0" fontId="0" fillId="11" borderId="0" xfId="0" applyFill="1" applyAlignment="1">
      <alignment vertical="center" wrapText="1"/>
    </xf>
    <xf numFmtId="0" fontId="0" fillId="11" borderId="0" xfId="0" applyFill="1" applyAlignment="1">
      <alignment horizontal="center" vertical="center" wrapText="1"/>
    </xf>
    <xf numFmtId="0" fontId="0" fillId="11" borderId="0" xfId="0" applyFill="1" applyAlignment="1">
      <alignment horizontal="right"/>
    </xf>
    <xf numFmtId="0" fontId="3" fillId="11" borderId="0" xfId="0" applyFont="1" applyFill="1" applyAlignment="1">
      <alignment vertical="center" wrapText="1"/>
    </xf>
    <xf numFmtId="0" fontId="36" fillId="11" borderId="0" xfId="0" applyFont="1" applyFill="1" applyAlignment="1">
      <alignment horizontal="left" vertical="center" wrapText="1"/>
    </xf>
    <xf numFmtId="0" fontId="0" fillId="11" borderId="0" xfId="0" applyFill="1"/>
    <xf numFmtId="0" fontId="41" fillId="11" borderId="0" xfId="4" applyFill="1" applyAlignment="1">
      <alignment wrapText="1"/>
    </xf>
    <xf numFmtId="0" fontId="0" fillId="11" borderId="0" xfId="0" applyFill="1" applyAlignment="1">
      <alignment horizontal="center" vertical="center"/>
    </xf>
    <xf numFmtId="0" fontId="24" fillId="11" borderId="0" xfId="0" applyFont="1" applyFill="1" applyAlignment="1">
      <alignment horizontal="center" vertical="center"/>
    </xf>
    <xf numFmtId="0" fontId="41" fillId="11" borderId="0" xfId="4" applyFill="1" applyAlignment="1">
      <alignment vertical="center" wrapText="1"/>
    </xf>
    <xf numFmtId="0" fontId="2" fillId="11" borderId="0" xfId="0" applyFont="1" applyFill="1" applyAlignment="1">
      <alignment horizontal="right" vertical="center"/>
    </xf>
    <xf numFmtId="0" fontId="0" fillId="11" borderId="0" xfId="0" applyFill="1" applyAlignment="1">
      <alignment horizontal="right" vertical="center" wrapText="1"/>
    </xf>
    <xf numFmtId="0" fontId="41" fillId="11" borderId="0" xfId="4" applyFill="1" applyAlignment="1">
      <alignment horizontal="left" vertical="center" wrapText="1"/>
    </xf>
    <xf numFmtId="0" fontId="3" fillId="11" borderId="0" xfId="0" applyFont="1" applyFill="1" applyAlignment="1">
      <alignment horizontal="center" vertical="center" wrapText="1"/>
    </xf>
    <xf numFmtId="0" fontId="4" fillId="11" borderId="0" xfId="0" applyFont="1" applyFill="1"/>
    <xf numFmtId="0" fontId="1" fillId="2" borderId="1" xfId="1" applyAlignment="1">
      <alignment horizontal="left" vertical="center"/>
    </xf>
    <xf numFmtId="0" fontId="1" fillId="2" borderId="1" xfId="1" applyAlignment="1">
      <alignment vertical="center"/>
    </xf>
    <xf numFmtId="0" fontId="6" fillId="11" borderId="0" xfId="0" applyFont="1" applyFill="1" applyAlignment="1">
      <alignment horizontal="center" vertical="center" wrapText="1"/>
    </xf>
    <xf numFmtId="0" fontId="20" fillId="11" borderId="0" xfId="0" applyFont="1" applyFill="1" applyAlignment="1">
      <alignment horizontal="center" vertical="center" wrapText="1"/>
    </xf>
    <xf numFmtId="0" fontId="9" fillId="11" borderId="0" xfId="0" applyFont="1" applyFill="1" applyAlignment="1" applyProtection="1">
      <alignment horizontal="center" vertical="center" wrapText="1"/>
      <protection locked="0"/>
    </xf>
    <xf numFmtId="0" fontId="17" fillId="11" borderId="0" xfId="0" applyFont="1" applyFill="1" applyAlignment="1">
      <alignment vertical="center" wrapText="1"/>
    </xf>
    <xf numFmtId="0" fontId="6" fillId="11" borderId="0" xfId="0" applyFont="1" applyFill="1" applyAlignment="1">
      <alignment horizontal="left" vertical="center" wrapText="1"/>
    </xf>
    <xf numFmtId="0" fontId="32" fillId="11" borderId="0" xfId="0" applyFont="1" applyFill="1"/>
    <xf numFmtId="0" fontId="13" fillId="11" borderId="0" xfId="0" applyFont="1" applyFill="1" applyAlignment="1">
      <alignment vertical="center"/>
    </xf>
    <xf numFmtId="0" fontId="14" fillId="11" borderId="0" xfId="0" applyFont="1" applyFill="1"/>
    <xf numFmtId="0" fontId="10" fillId="11" borderId="0" xfId="0" applyFont="1" applyFill="1" applyAlignment="1">
      <alignment horizontal="justify" vertical="center"/>
    </xf>
    <xf numFmtId="0" fontId="5" fillId="11" borderId="0" xfId="0" applyFont="1" applyFill="1" applyAlignment="1">
      <alignment horizontal="left" vertical="center"/>
    </xf>
    <xf numFmtId="0" fontId="10" fillId="11" borderId="0" xfId="0" applyFont="1" applyFill="1" applyAlignment="1">
      <alignment vertical="center"/>
    </xf>
    <xf numFmtId="0" fontId="3" fillId="0" borderId="0" xfId="0" applyFont="1"/>
    <xf numFmtId="0" fontId="3" fillId="0" borderId="0" xfId="0" applyFont="1" applyAlignment="1">
      <alignment wrapText="1"/>
    </xf>
    <xf numFmtId="0" fontId="3" fillId="5" borderId="0" xfId="0" applyFont="1" applyFill="1"/>
    <xf numFmtId="0" fontId="1" fillId="2" borderId="1" xfId="1" applyAlignment="1">
      <alignment wrapText="1"/>
    </xf>
    <xf numFmtId="0" fontId="42" fillId="2" borderId="1" xfId="1" applyFont="1" applyAlignment="1">
      <alignment wrapText="1"/>
    </xf>
    <xf numFmtId="0" fontId="1" fillId="2" borderId="1" xfId="1" applyAlignment="1">
      <alignment horizontal="left" vertical="center"/>
    </xf>
    <xf numFmtId="0" fontId="0" fillId="3" borderId="0" xfId="0" applyFill="1" applyAlignment="1">
      <alignment horizontal="center" vertical="center" wrapText="1"/>
    </xf>
    <xf numFmtId="0" fontId="42" fillId="3" borderId="1" xfId="1" applyFont="1" applyFill="1" applyAlignment="1">
      <alignment horizontal="left" vertical="center" wrapText="1" indent="1"/>
    </xf>
    <xf numFmtId="0" fontId="42" fillId="3" borderId="0" xfId="1" applyFont="1" applyFill="1" applyBorder="1" applyAlignment="1">
      <alignment horizontal="left" vertical="center" wrapText="1" indent="1"/>
    </xf>
    <xf numFmtId="0" fontId="0" fillId="3" borderId="0" xfId="0" applyFill="1" applyAlignment="1">
      <alignment horizontal="right" vertical="center" wrapText="1"/>
    </xf>
    <xf numFmtId="0" fontId="1" fillId="2" borderId="2" xfId="1" applyBorder="1" applyAlignment="1">
      <alignment horizontal="left" vertical="center" wrapText="1"/>
    </xf>
    <xf numFmtId="0" fontId="1" fillId="2" borderId="3" xfId="1" applyBorder="1" applyAlignment="1">
      <alignment horizontal="left" vertical="center" wrapText="1"/>
    </xf>
    <xf numFmtId="0" fontId="1" fillId="2" borderId="4" xfId="1" applyBorder="1" applyAlignment="1">
      <alignment horizontal="left" vertical="center" wrapText="1"/>
    </xf>
    <xf numFmtId="0" fontId="36" fillId="11" borderId="0" xfId="0" applyFont="1" applyFill="1" applyAlignment="1">
      <alignment horizontal="left" vertical="center" wrapText="1"/>
    </xf>
    <xf numFmtId="0" fontId="3" fillId="0" borderId="0" xfId="0" applyFont="1" applyAlignment="1">
      <alignment horizontal="center" vertical="center" wrapText="1"/>
    </xf>
    <xf numFmtId="0" fontId="1" fillId="2" borderId="1" xfId="1" applyAlignment="1">
      <alignment horizontal="left" vertical="center" wrapText="1"/>
    </xf>
    <xf numFmtId="0" fontId="3" fillId="11" borderId="0" xfId="0" applyFont="1" applyFill="1" applyAlignment="1">
      <alignment horizontal="center" vertical="center" wrapText="1"/>
    </xf>
    <xf numFmtId="0" fontId="42" fillId="11" borderId="53" xfId="1" applyFont="1" applyFill="1" applyBorder="1" applyAlignment="1">
      <alignment horizontal="center" vertical="center" wrapText="1"/>
    </xf>
    <xf numFmtId="0" fontId="42" fillId="11" borderId="54" xfId="1" applyFont="1" applyFill="1" applyBorder="1" applyAlignment="1">
      <alignment horizontal="center" vertical="center" wrapText="1"/>
    </xf>
    <xf numFmtId="0" fontId="42" fillId="11" borderId="52" xfId="1" applyFont="1" applyFill="1" applyBorder="1" applyAlignment="1">
      <alignment horizontal="center" vertical="center" wrapText="1"/>
    </xf>
    <xf numFmtId="0" fontId="36" fillId="11" borderId="0" xfId="0" applyFont="1" applyFill="1" applyAlignment="1">
      <alignment horizontal="left" wrapText="1"/>
    </xf>
    <xf numFmtId="0" fontId="41" fillId="11" borderId="51" xfId="4" applyFill="1" applyBorder="1" applyAlignment="1">
      <alignment horizontal="left" wrapText="1"/>
    </xf>
    <xf numFmtId="0" fontId="36" fillId="0" borderId="0" xfId="0" applyFont="1" applyAlignment="1">
      <alignment horizontal="left" wrapText="1"/>
    </xf>
    <xf numFmtId="0" fontId="1" fillId="2" borderId="1" xfId="1" applyAlignment="1">
      <alignment horizontal="left" vertical="center"/>
    </xf>
    <xf numFmtId="0" fontId="49" fillId="3" borderId="1" xfId="1" applyFont="1" applyFill="1" applyAlignment="1">
      <alignment horizontal="left" vertical="center" wrapText="1"/>
    </xf>
    <xf numFmtId="0" fontId="1" fillId="3" borderId="1" xfId="1" applyFill="1" applyAlignment="1">
      <alignment horizontal="left" vertical="center" wrapText="1"/>
    </xf>
    <xf numFmtId="0" fontId="1" fillId="3" borderId="1" xfId="1" applyFill="1" applyAlignment="1">
      <alignment horizontal="left" vertical="center"/>
    </xf>
    <xf numFmtId="0" fontId="42" fillId="11" borderId="1" xfId="1" applyFont="1" applyFill="1" applyAlignment="1">
      <alignment horizontal="left" vertical="center" wrapText="1"/>
    </xf>
    <xf numFmtId="0" fontId="1" fillId="2" borderId="2" xfId="1" applyBorder="1" applyAlignment="1" applyProtection="1">
      <alignment horizontal="left" vertical="center" wrapText="1"/>
      <protection locked="0"/>
    </xf>
    <xf numFmtId="0" fontId="1" fillId="2" borderId="3" xfId="1" applyBorder="1" applyAlignment="1" applyProtection="1">
      <alignment horizontal="left" vertical="center" wrapText="1"/>
      <protection locked="0"/>
    </xf>
    <xf numFmtId="0" fontId="1" fillId="2" borderId="4" xfId="1" applyBorder="1" applyAlignment="1" applyProtection="1">
      <alignment horizontal="left" vertical="center" wrapText="1"/>
      <protection locked="0"/>
    </xf>
    <xf numFmtId="0" fontId="1" fillId="2" borderId="1" xfId="1" applyAlignment="1" applyProtection="1">
      <alignment horizontal="left" vertical="center" wrapText="1"/>
      <protection locked="0"/>
    </xf>
    <xf numFmtId="0" fontId="41" fillId="0" borderId="0" xfId="4" applyAlignment="1">
      <alignment horizontal="left" vertical="center" wrapText="1"/>
    </xf>
    <xf numFmtId="0" fontId="38" fillId="6" borderId="0" xfId="0" applyFont="1" applyFill="1" applyAlignment="1">
      <alignment horizontal="left" vertical="center" wrapText="1"/>
    </xf>
    <xf numFmtId="0" fontId="47" fillId="6" borderId="0" xfId="0" applyFont="1" applyFill="1" applyAlignment="1">
      <alignment horizontal="center" vertical="center"/>
    </xf>
    <xf numFmtId="0" fontId="47" fillId="4" borderId="0" xfId="0" applyFont="1" applyFill="1" applyAlignment="1">
      <alignment horizontal="center" vertical="center"/>
    </xf>
    <xf numFmtId="0" fontId="38" fillId="4" borderId="0" xfId="0" applyFont="1" applyFill="1" applyAlignment="1">
      <alignment horizontal="left" vertical="center" wrapText="1"/>
    </xf>
    <xf numFmtId="0" fontId="38" fillId="5" borderId="0" xfId="0" applyFont="1" applyFill="1" applyAlignment="1">
      <alignment horizontal="left" vertical="center" wrapText="1"/>
    </xf>
    <xf numFmtId="0" fontId="47" fillId="5" borderId="0" xfId="0" applyFont="1" applyFill="1" applyAlignment="1">
      <alignment horizontal="center" vertical="center"/>
    </xf>
    <xf numFmtId="0" fontId="47" fillId="5" borderId="0" xfId="0" applyFont="1" applyFill="1" applyAlignment="1">
      <alignment vertical="center"/>
    </xf>
    <xf numFmtId="0" fontId="47" fillId="4" borderId="0" xfId="0" applyFont="1" applyFill="1" applyAlignment="1">
      <alignment vertical="center"/>
    </xf>
    <xf numFmtId="0" fontId="45" fillId="0" borderId="0" xfId="4" applyFont="1" applyAlignment="1">
      <alignment horizontal="left" wrapText="1"/>
    </xf>
    <xf numFmtId="0" fontId="1" fillId="2" borderId="1" xfId="1"/>
    <xf numFmtId="0" fontId="36" fillId="0" borderId="50" xfId="0" applyFont="1" applyBorder="1" applyAlignment="1">
      <alignment horizontal="left" wrapText="1"/>
    </xf>
    <xf numFmtId="0" fontId="42" fillId="11" borderId="2" xfId="1" applyFont="1" applyFill="1" applyBorder="1" applyAlignment="1">
      <alignment horizontal="left" vertical="center"/>
    </xf>
    <xf numFmtId="0" fontId="42" fillId="11" borderId="3" xfId="1" applyFont="1" applyFill="1" applyBorder="1" applyAlignment="1">
      <alignment horizontal="left" vertical="center"/>
    </xf>
    <xf numFmtId="0" fontId="42" fillId="11" borderId="4" xfId="1" applyFont="1" applyFill="1" applyBorder="1" applyAlignment="1">
      <alignment horizontal="left" vertical="center"/>
    </xf>
    <xf numFmtId="0" fontId="5" fillId="11" borderId="0" xfId="0" applyFont="1" applyFill="1" applyAlignment="1">
      <alignment horizontal="left" vertical="center"/>
    </xf>
    <xf numFmtId="0" fontId="1" fillId="2" borderId="33" xfId="1" applyBorder="1" applyAlignment="1" applyProtection="1">
      <alignment horizontal="center" vertical="center" wrapText="1"/>
      <protection locked="0"/>
    </xf>
    <xf numFmtId="0" fontId="1" fillId="2" borderId="34" xfId="1" applyBorder="1" applyAlignment="1" applyProtection="1">
      <alignment horizontal="center" vertical="center" wrapText="1"/>
      <protection locked="0"/>
    </xf>
    <xf numFmtId="0" fontId="1" fillId="2" borderId="1" xfId="1" applyAlignment="1" applyProtection="1">
      <alignment horizontal="center" vertical="center" wrapText="1"/>
      <protection locked="0"/>
    </xf>
    <xf numFmtId="0" fontId="1" fillId="2" borderId="35" xfId="1" applyBorder="1" applyAlignment="1" applyProtection="1">
      <alignment horizontal="center" vertical="center" wrapText="1"/>
      <protection locked="0"/>
    </xf>
    <xf numFmtId="0" fontId="22" fillId="11" borderId="0" xfId="0" applyFont="1" applyFill="1" applyAlignment="1">
      <alignment horizontal="left" vertical="center" wrapText="1"/>
    </xf>
    <xf numFmtId="0" fontId="6" fillId="12" borderId="15" xfId="0" applyFont="1" applyFill="1" applyBorder="1" applyAlignment="1">
      <alignment horizontal="left" vertical="center" wrapText="1"/>
    </xf>
    <xf numFmtId="0" fontId="6" fillId="12" borderId="22" xfId="0" applyFont="1" applyFill="1" applyBorder="1" applyAlignment="1">
      <alignment horizontal="left" vertical="center" wrapText="1"/>
    </xf>
    <xf numFmtId="0" fontId="6" fillId="12" borderId="12"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6" fillId="12" borderId="23" xfId="0" applyFont="1" applyFill="1" applyBorder="1" applyAlignment="1">
      <alignment horizontal="left" vertical="center" wrapText="1"/>
    </xf>
    <xf numFmtId="0" fontId="6" fillId="12" borderId="24" xfId="0" applyFont="1" applyFill="1" applyBorder="1" applyAlignment="1">
      <alignment horizontal="left" vertical="center" wrapText="1"/>
    </xf>
    <xf numFmtId="0" fontId="6" fillId="11" borderId="0" xfId="0" applyFont="1" applyFill="1" applyAlignment="1">
      <alignment horizontal="center" vertical="center" wrapText="1"/>
    </xf>
    <xf numFmtId="0" fontId="6" fillId="12" borderId="16" xfId="0" applyFont="1" applyFill="1" applyBorder="1" applyAlignment="1">
      <alignment horizontal="left" vertical="center" wrapText="1"/>
    </xf>
    <xf numFmtId="0" fontId="6" fillId="12" borderId="17" xfId="0" applyFont="1" applyFill="1" applyBorder="1" applyAlignment="1">
      <alignment horizontal="left" vertical="center" wrapText="1"/>
    </xf>
    <xf numFmtId="0" fontId="6" fillId="12" borderId="18" xfId="0" applyFont="1" applyFill="1" applyBorder="1" applyAlignment="1">
      <alignment horizontal="left" vertical="center" wrapText="1"/>
    </xf>
    <xf numFmtId="0" fontId="21" fillId="2" borderId="40" xfId="1" applyFont="1" applyBorder="1" applyAlignment="1" applyProtection="1">
      <alignment horizontal="left" vertical="top" wrapText="1"/>
      <protection locked="0"/>
    </xf>
    <xf numFmtId="0" fontId="21" fillId="2" borderId="36" xfId="1" applyFont="1" applyBorder="1" applyAlignment="1" applyProtection="1">
      <alignment horizontal="left" vertical="top" wrapText="1"/>
      <protection locked="0"/>
    </xf>
    <xf numFmtId="0" fontId="21" fillId="2" borderId="37" xfId="1" applyFont="1" applyBorder="1" applyAlignment="1" applyProtection="1">
      <alignment horizontal="left" vertical="top" wrapText="1"/>
      <protection locked="0"/>
    </xf>
    <xf numFmtId="0" fontId="1" fillId="2" borderId="36" xfId="1" applyBorder="1" applyAlignment="1" applyProtection="1">
      <alignment horizontal="center" vertical="center" wrapText="1"/>
      <protection locked="0"/>
    </xf>
    <xf numFmtId="0" fontId="1" fillId="2" borderId="37" xfId="1" applyBorder="1" applyAlignment="1" applyProtection="1">
      <alignment horizontal="center" vertical="center" wrapText="1"/>
      <protection locked="0"/>
    </xf>
    <xf numFmtId="0" fontId="6" fillId="12" borderId="14" xfId="0" applyFont="1" applyFill="1" applyBorder="1" applyAlignment="1">
      <alignment horizontal="left" vertical="center" wrapText="1"/>
    </xf>
    <xf numFmtId="0" fontId="21" fillId="2" borderId="40" xfId="1" applyFont="1" applyBorder="1" applyAlignment="1">
      <alignment horizontal="left" vertical="top" wrapText="1"/>
    </xf>
    <xf numFmtId="0" fontId="21" fillId="2" borderId="36" xfId="1" applyFont="1" applyBorder="1" applyAlignment="1">
      <alignment horizontal="left" vertical="top" wrapText="1"/>
    </xf>
    <xf numFmtId="0" fontId="21" fillId="2" borderId="37" xfId="1" applyFont="1" applyBorder="1" applyAlignment="1">
      <alignment horizontal="left" vertical="top" wrapText="1"/>
    </xf>
    <xf numFmtId="0" fontId="6" fillId="12" borderId="16" xfId="0" applyFont="1" applyFill="1" applyBorder="1" applyAlignment="1">
      <alignment horizontal="center" vertical="center" wrapText="1"/>
    </xf>
    <xf numFmtId="0" fontId="6" fillId="12" borderId="31"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12" borderId="20" xfId="0" applyFont="1" applyFill="1" applyBorder="1" applyAlignment="1">
      <alignment horizontal="left" vertical="center" wrapText="1"/>
    </xf>
    <xf numFmtId="0" fontId="6" fillId="12" borderId="21" xfId="0" applyFont="1" applyFill="1" applyBorder="1" applyAlignment="1">
      <alignment horizontal="left" vertical="center" wrapText="1"/>
    </xf>
    <xf numFmtId="0" fontId="6" fillId="12" borderId="8" xfId="0" applyFont="1" applyFill="1" applyBorder="1" applyAlignment="1">
      <alignment horizontal="center"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27" xfId="0" applyFont="1" applyBorder="1" applyAlignment="1">
      <alignment horizontal="left" vertical="center" wrapText="1"/>
    </xf>
    <xf numFmtId="0" fontId="6" fillId="12" borderId="9"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1" fillId="2" borderId="1" xfId="1" applyAlignment="1" applyProtection="1">
      <alignment horizontal="center" vertical="center"/>
      <protection locked="0"/>
    </xf>
    <xf numFmtId="0" fontId="6" fillId="12" borderId="25" xfId="0" applyFont="1" applyFill="1" applyBorder="1" applyAlignment="1">
      <alignment horizontal="center" vertical="center" wrapText="1"/>
    </xf>
    <xf numFmtId="0" fontId="6" fillId="12" borderId="26" xfId="0" applyFont="1" applyFill="1" applyBorder="1" applyAlignment="1">
      <alignment horizontal="center" vertical="center" wrapText="1"/>
    </xf>
    <xf numFmtId="0" fontId="11" fillId="12" borderId="29" xfId="0" applyFont="1" applyFill="1" applyBorder="1" applyAlignment="1">
      <alignment horizontal="left" vertical="center" wrapText="1"/>
    </xf>
    <xf numFmtId="0" fontId="11" fillId="12" borderId="0" xfId="0" applyFont="1" applyFill="1" applyAlignment="1">
      <alignment horizontal="left" vertical="center" wrapText="1"/>
    </xf>
    <xf numFmtId="0" fontId="11" fillId="12" borderId="30" xfId="0" applyFont="1" applyFill="1" applyBorder="1" applyAlignment="1">
      <alignment horizontal="left" vertical="center" wrapText="1"/>
    </xf>
    <xf numFmtId="0" fontId="1" fillId="2" borderId="40" xfId="1" applyBorder="1" applyAlignment="1" applyProtection="1">
      <alignment horizontal="left" vertical="top" wrapText="1"/>
      <protection locked="0"/>
    </xf>
    <xf numFmtId="0" fontId="1" fillId="2" borderId="36" xfId="1" applyBorder="1" applyAlignment="1" applyProtection="1">
      <alignment horizontal="left" vertical="top" wrapText="1"/>
      <protection locked="0"/>
    </xf>
    <xf numFmtId="0" fontId="1" fillId="2" borderId="37" xfId="1" applyBorder="1" applyAlignment="1" applyProtection="1">
      <alignment horizontal="left" vertical="top" wrapText="1"/>
      <protection locked="0"/>
    </xf>
    <xf numFmtId="0" fontId="11" fillId="12" borderId="12" xfId="0" applyFont="1" applyFill="1" applyBorder="1" applyAlignment="1">
      <alignment horizontal="left" vertical="center" wrapText="1"/>
    </xf>
    <xf numFmtId="0" fontId="11" fillId="12" borderId="13" xfId="0" applyFont="1" applyFill="1" applyBorder="1" applyAlignment="1">
      <alignment horizontal="left" vertical="center" wrapText="1"/>
    </xf>
    <xf numFmtId="0" fontId="11" fillId="12" borderId="14" xfId="0" applyFont="1" applyFill="1" applyBorder="1" applyAlignment="1">
      <alignment horizontal="left" vertical="center" wrapText="1"/>
    </xf>
    <xf numFmtId="0" fontId="1" fillId="2" borderId="35" xfId="1" applyBorder="1" applyAlignment="1" applyProtection="1">
      <alignment horizontal="center" vertical="center"/>
      <protection locked="0"/>
    </xf>
    <xf numFmtId="0" fontId="6" fillId="12" borderId="10" xfId="0" applyFont="1" applyFill="1" applyBorder="1" applyAlignment="1">
      <alignment horizontal="left" vertical="center" wrapText="1"/>
    </xf>
    <xf numFmtId="0" fontId="6" fillId="12" borderId="11" xfId="0" applyFont="1" applyFill="1" applyBorder="1" applyAlignment="1">
      <alignment horizontal="left" vertical="center" wrapText="1"/>
    </xf>
    <xf numFmtId="0" fontId="1" fillId="2" borderId="36" xfId="1" applyBorder="1" applyAlignment="1" applyProtection="1">
      <alignment horizontal="center" vertical="center"/>
      <protection locked="0"/>
    </xf>
    <xf numFmtId="0" fontId="1" fillId="2" borderId="37" xfId="1" applyBorder="1" applyAlignment="1" applyProtection="1">
      <alignment horizontal="center" vertical="center"/>
      <protection locked="0"/>
    </xf>
    <xf numFmtId="0" fontId="6" fillId="12" borderId="19" xfId="0" applyFont="1" applyFill="1" applyBorder="1" applyAlignment="1" applyProtection="1">
      <alignment horizontal="left" vertical="center" wrapText="1"/>
      <protection locked="0"/>
    </xf>
    <xf numFmtId="0" fontId="6" fillId="12" borderId="28" xfId="0" applyFont="1" applyFill="1" applyBorder="1" applyAlignment="1" applyProtection="1">
      <alignment horizontal="left" vertical="center" wrapText="1"/>
      <protection locked="0"/>
    </xf>
    <xf numFmtId="0" fontId="6" fillId="12" borderId="6"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1" fillId="2" borderId="1" xfId="1" applyAlignment="1" applyProtection="1">
      <alignment horizontal="left" vertical="top" wrapText="1"/>
      <protection locked="0"/>
    </xf>
    <xf numFmtId="0" fontId="33" fillId="12" borderId="16" xfId="0" applyFont="1" applyFill="1" applyBorder="1" applyAlignment="1">
      <alignment horizontal="left" vertical="center" wrapText="1"/>
    </xf>
    <xf numFmtId="0" fontId="33" fillId="12" borderId="17" xfId="0" applyFont="1" applyFill="1" applyBorder="1" applyAlignment="1">
      <alignment horizontal="left" vertical="center" wrapText="1"/>
    </xf>
    <xf numFmtId="0" fontId="33" fillId="12" borderId="18" xfId="0" applyFont="1" applyFill="1" applyBorder="1" applyAlignment="1">
      <alignment horizontal="left" vertical="center" wrapText="1"/>
    </xf>
    <xf numFmtId="0" fontId="1" fillId="2" borderId="49" xfId="1" applyBorder="1" applyAlignment="1" applyProtection="1">
      <alignment horizontal="center" vertical="center" wrapText="1"/>
      <protection locked="0"/>
    </xf>
    <xf numFmtId="0" fontId="1" fillId="2" borderId="46" xfId="1" applyBorder="1" applyAlignment="1" applyProtection="1">
      <alignment horizontal="center" vertical="center" wrapText="1"/>
      <protection locked="0"/>
    </xf>
    <xf numFmtId="0" fontId="1" fillId="2" borderId="47" xfId="1" applyBorder="1" applyAlignment="1" applyProtection="1">
      <alignment horizontal="center" vertical="center" wrapText="1"/>
      <protection locked="0"/>
    </xf>
    <xf numFmtId="0" fontId="33" fillId="12" borderId="31" xfId="0" applyFont="1" applyFill="1" applyBorder="1" applyAlignment="1">
      <alignment horizontal="left" vertical="center" wrapText="1"/>
    </xf>
    <xf numFmtId="0" fontId="33" fillId="12" borderId="32" xfId="0" applyFont="1" applyFill="1" applyBorder="1" applyAlignment="1">
      <alignment horizontal="left" vertical="center" wrapText="1"/>
    </xf>
    <xf numFmtId="0" fontId="33" fillId="12" borderId="48" xfId="0" applyFont="1" applyFill="1" applyBorder="1" applyAlignment="1">
      <alignment horizontal="left" vertical="center" wrapText="1"/>
    </xf>
    <xf numFmtId="0" fontId="34" fillId="12" borderId="16" xfId="0" applyFont="1" applyFill="1" applyBorder="1" applyAlignment="1">
      <alignment horizontal="left" vertical="center" wrapText="1"/>
    </xf>
    <xf numFmtId="0" fontId="34" fillId="12" borderId="17" xfId="0" applyFont="1" applyFill="1" applyBorder="1" applyAlignment="1">
      <alignment horizontal="left" vertical="center" wrapText="1"/>
    </xf>
    <xf numFmtId="0" fontId="34" fillId="12" borderId="18" xfId="0" applyFont="1" applyFill="1" applyBorder="1" applyAlignment="1">
      <alignment horizontal="left" vertical="center" wrapText="1"/>
    </xf>
    <xf numFmtId="0" fontId="1" fillId="2" borderId="1" xfId="1" applyAlignment="1" applyProtection="1">
      <alignment horizontal="center" vertical="top" wrapText="1"/>
      <protection locked="0"/>
    </xf>
    <xf numFmtId="0" fontId="6" fillId="12" borderId="43" xfId="0" applyFont="1" applyFill="1" applyBorder="1" applyAlignment="1">
      <alignment horizontal="center" vertical="center" wrapText="1"/>
    </xf>
    <xf numFmtId="0" fontId="6" fillId="12" borderId="44" xfId="0" applyFont="1" applyFill="1" applyBorder="1" applyAlignment="1">
      <alignment horizontal="center" vertical="center" wrapText="1"/>
    </xf>
    <xf numFmtId="0" fontId="6" fillId="12" borderId="45" xfId="0" applyFont="1" applyFill="1" applyBorder="1" applyAlignment="1">
      <alignment horizontal="center" vertical="center" wrapText="1"/>
    </xf>
    <xf numFmtId="0" fontId="25" fillId="12" borderId="9" xfId="0" applyFont="1" applyFill="1" applyBorder="1" applyAlignment="1">
      <alignment horizontal="left" vertical="center" wrapText="1"/>
    </xf>
    <xf numFmtId="0" fontId="25" fillId="12" borderId="5" xfId="0" applyFont="1" applyFill="1" applyBorder="1" applyAlignment="1">
      <alignment horizontal="left" vertical="center" wrapText="1"/>
    </xf>
    <xf numFmtId="0" fontId="25" fillId="12" borderId="31" xfId="0" applyFont="1" applyFill="1" applyBorder="1" applyAlignment="1">
      <alignment horizontal="left" vertical="center" wrapText="1"/>
    </xf>
    <xf numFmtId="0" fontId="25" fillId="12" borderId="32" xfId="0" applyFont="1" applyFill="1" applyBorder="1" applyAlignment="1">
      <alignment horizontal="left" vertical="center" wrapText="1"/>
    </xf>
    <xf numFmtId="0" fontId="25" fillId="12" borderId="27" xfId="0" applyFont="1" applyFill="1" applyBorder="1" applyAlignment="1">
      <alignment horizontal="left" vertical="center" wrapText="1"/>
    </xf>
    <xf numFmtId="0" fontId="36" fillId="5" borderId="50" xfId="0" applyFont="1" applyFill="1" applyBorder="1" applyAlignment="1">
      <alignment horizontal="left" wrapText="1"/>
    </xf>
    <xf numFmtId="0" fontId="36" fillId="14" borderId="50" xfId="0" applyFont="1" applyFill="1" applyBorder="1" applyAlignment="1">
      <alignment horizontal="left" wrapText="1"/>
    </xf>
    <xf numFmtId="0" fontId="36" fillId="4" borderId="50" xfId="0" applyFont="1" applyFill="1" applyBorder="1" applyAlignment="1">
      <alignment horizontal="left" wrapText="1"/>
    </xf>
    <xf numFmtId="0" fontId="36" fillId="10" borderId="50" xfId="0" applyFont="1" applyFill="1" applyBorder="1" applyAlignment="1">
      <alignment horizontal="left" wrapText="1"/>
    </xf>
    <xf numFmtId="0" fontId="36" fillId="15" borderId="50" xfId="0" applyFont="1" applyFill="1" applyBorder="1" applyAlignment="1">
      <alignment horizontal="left" wrapText="1"/>
    </xf>
    <xf numFmtId="0" fontId="36" fillId="16" borderId="50" xfId="0" applyFont="1" applyFill="1" applyBorder="1" applyAlignment="1">
      <alignment horizontal="left" wrapText="1"/>
    </xf>
  </cellXfs>
  <cellStyles count="5">
    <cellStyle name="Dane wejściowe" xfId="1" builtinId="20"/>
    <cellStyle name="Dane wyjściowe" xfId="2" builtinId="21"/>
    <cellStyle name="Normalny" xfId="0" builtinId="0"/>
    <cellStyle name="Obliczenia" xfId="3" builtinId="22"/>
    <cellStyle name="Tekst objaśnienia" xfId="4" builtinId="53"/>
  </cellStyles>
  <dxfs count="26">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theme="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8_19\formularz_kryteria_I.stopien.JM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teria 2018_2019"/>
      <sheetName val="źródło"/>
    </sheetNames>
    <sheetDataSet>
      <sheetData sheetId="0"/>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0"/>
  <sheetViews>
    <sheetView tabSelected="1" showWhiteSpace="0" view="pageLayout" topLeftCell="A40" zoomScale="80" zoomScaleNormal="85" zoomScalePageLayoutView="80" workbookViewId="0">
      <selection activeCell="D32" sqref="D32:F32"/>
    </sheetView>
  </sheetViews>
  <sheetFormatPr defaultRowHeight="15" x14ac:dyDescent="0.25"/>
  <cols>
    <col min="1" max="1" width="3.7109375" customWidth="1"/>
    <col min="2" max="2" width="26.85546875" style="39" customWidth="1"/>
    <col min="3" max="3" width="1.5703125" style="39" customWidth="1"/>
    <col min="4" max="4" width="95.140625" customWidth="1"/>
    <col min="5" max="5" width="3.140625" customWidth="1"/>
    <col min="6" max="6" width="14" customWidth="1"/>
    <col min="7" max="7" width="3.5703125" customWidth="1"/>
  </cols>
  <sheetData>
    <row r="1" spans="1:7" ht="18.75" x14ac:dyDescent="0.3">
      <c r="A1" s="65"/>
      <c r="B1" s="113" t="s">
        <v>529</v>
      </c>
      <c r="C1" s="113"/>
      <c r="D1" s="113"/>
      <c r="E1" s="113"/>
      <c r="F1" s="113"/>
      <c r="G1" s="69"/>
    </row>
    <row r="2" spans="1:7" ht="20.25" customHeight="1" x14ac:dyDescent="0.25">
      <c r="A2" s="65"/>
      <c r="B2" s="42" t="s">
        <v>76</v>
      </c>
      <c r="C2" s="61"/>
      <c r="D2" s="81" t="s">
        <v>81</v>
      </c>
      <c r="E2" s="72"/>
      <c r="F2" s="72"/>
      <c r="G2" s="70"/>
    </row>
    <row r="3" spans="1:7" s="2" customFormat="1" ht="20.25" customHeight="1" x14ac:dyDescent="0.25">
      <c r="A3" s="65"/>
      <c r="B3" s="42" t="s">
        <v>0</v>
      </c>
      <c r="C3" s="61"/>
      <c r="D3" s="81" t="s">
        <v>597</v>
      </c>
      <c r="E3" s="72"/>
      <c r="F3" s="72"/>
      <c r="G3" s="67"/>
    </row>
    <row r="4" spans="1:7" s="2" customFormat="1" ht="20.25" customHeight="1" x14ac:dyDescent="0.25">
      <c r="A4" s="65"/>
      <c r="B4" s="42" t="s">
        <v>2</v>
      </c>
      <c r="C4" s="61"/>
      <c r="D4" s="81" t="s">
        <v>451</v>
      </c>
      <c r="E4" s="72"/>
      <c r="F4" s="72"/>
      <c r="G4" s="67"/>
    </row>
    <row r="5" spans="1:7" s="2" customFormat="1" ht="20.25" customHeight="1" x14ac:dyDescent="0.25">
      <c r="A5" s="65"/>
      <c r="B5" s="42" t="s">
        <v>1</v>
      </c>
      <c r="C5" s="61"/>
      <c r="D5" s="81" t="s">
        <v>68</v>
      </c>
      <c r="E5" s="72"/>
      <c r="F5" s="72"/>
      <c r="G5" s="67"/>
    </row>
    <row r="6" spans="1:7" s="2" customFormat="1" ht="20.25" customHeight="1" x14ac:dyDescent="0.25">
      <c r="A6" s="65"/>
      <c r="B6" s="42" t="s">
        <v>3</v>
      </c>
      <c r="C6" s="61"/>
      <c r="D6" s="81" t="s">
        <v>70</v>
      </c>
      <c r="E6" s="72"/>
      <c r="F6" s="72"/>
      <c r="G6" s="67"/>
    </row>
    <row r="7" spans="1:7" s="2" customFormat="1" ht="20.25" customHeight="1" x14ac:dyDescent="0.25">
      <c r="A7" s="65"/>
      <c r="B7" s="42" t="s">
        <v>72</v>
      </c>
      <c r="C7" s="61"/>
      <c r="D7" s="81" t="s">
        <v>73</v>
      </c>
      <c r="E7" s="72"/>
      <c r="F7" s="72"/>
      <c r="G7" s="67"/>
    </row>
    <row r="8" spans="1:7" s="2" customFormat="1" ht="9.75" customHeight="1" x14ac:dyDescent="0.3">
      <c r="A8" s="65"/>
      <c r="B8" s="113"/>
      <c r="C8" s="113"/>
      <c r="D8" s="113"/>
      <c r="E8" s="113"/>
      <c r="F8" s="113"/>
      <c r="G8" s="67"/>
    </row>
    <row r="9" spans="1:7" ht="18.75" x14ac:dyDescent="0.3">
      <c r="A9" s="66"/>
      <c r="B9" s="113" t="s">
        <v>526</v>
      </c>
      <c r="C9" s="113"/>
      <c r="D9" s="113"/>
      <c r="E9" s="113"/>
      <c r="F9" s="113"/>
      <c r="G9" s="68"/>
    </row>
    <row r="10" spans="1:7" ht="19.5" customHeight="1" x14ac:dyDescent="0.25">
      <c r="A10" s="66"/>
      <c r="B10" s="42" t="s">
        <v>452</v>
      </c>
      <c r="C10" s="61"/>
      <c r="D10" s="116" t="s">
        <v>824</v>
      </c>
      <c r="E10" s="116"/>
      <c r="F10" s="116"/>
      <c r="G10" s="66"/>
    </row>
    <row r="11" spans="1:7" s="2" customFormat="1" ht="10.5" customHeight="1" x14ac:dyDescent="0.3">
      <c r="A11" s="65"/>
      <c r="B11" s="115"/>
      <c r="C11" s="115"/>
      <c r="D11" s="115"/>
      <c r="E11" s="115"/>
      <c r="F11" s="115"/>
      <c r="G11" s="67"/>
    </row>
    <row r="12" spans="1:7" ht="18.75" x14ac:dyDescent="0.3">
      <c r="A12" s="66"/>
      <c r="B12" s="113" t="s">
        <v>560</v>
      </c>
      <c r="C12" s="113"/>
      <c r="D12" s="113"/>
      <c r="E12" s="113"/>
      <c r="F12" s="113"/>
      <c r="G12" s="68"/>
    </row>
    <row r="13" spans="1:7" ht="19.5" customHeight="1" x14ac:dyDescent="0.25">
      <c r="A13" s="66"/>
      <c r="B13" s="42" t="s">
        <v>530</v>
      </c>
      <c r="C13" s="61"/>
      <c r="D13" s="116" t="s">
        <v>838</v>
      </c>
      <c r="E13" s="116"/>
      <c r="F13" s="116"/>
      <c r="G13" s="66"/>
    </row>
    <row r="14" spans="1:7" s="2" customFormat="1" ht="9.75" customHeight="1" x14ac:dyDescent="0.3">
      <c r="A14" s="65"/>
      <c r="B14" s="115"/>
      <c r="C14" s="115"/>
      <c r="D14" s="115"/>
      <c r="E14" s="115"/>
      <c r="F14" s="115"/>
      <c r="G14" s="67"/>
    </row>
    <row r="15" spans="1:7" ht="18.75" x14ac:dyDescent="0.3">
      <c r="A15" s="66"/>
      <c r="B15" s="113" t="s">
        <v>453</v>
      </c>
      <c r="C15" s="113"/>
      <c r="D15" s="113"/>
      <c r="E15" s="113"/>
      <c r="F15" s="113"/>
      <c r="G15" s="68"/>
    </row>
    <row r="16" spans="1:7" x14ac:dyDescent="0.25">
      <c r="A16" s="66"/>
      <c r="B16" s="65"/>
      <c r="C16" s="65"/>
      <c r="D16" s="71" t="s">
        <v>527</v>
      </c>
      <c r="E16" s="72"/>
      <c r="F16" s="72"/>
      <c r="G16" s="70"/>
    </row>
    <row r="17" spans="1:7" ht="30" x14ac:dyDescent="0.25">
      <c r="A17" s="65"/>
      <c r="B17" s="42" t="s">
        <v>780</v>
      </c>
      <c r="C17" s="61"/>
      <c r="D17" s="45" t="s">
        <v>738</v>
      </c>
      <c r="E17" s="73"/>
      <c r="F17" s="41"/>
      <c r="G17" s="70"/>
    </row>
    <row r="18" spans="1:7" ht="30" x14ac:dyDescent="0.25">
      <c r="A18" s="66"/>
      <c r="B18" s="65"/>
      <c r="C18" s="65"/>
      <c r="D18" s="71" t="s">
        <v>454</v>
      </c>
      <c r="E18" s="72"/>
      <c r="F18" s="60" t="s">
        <v>517</v>
      </c>
      <c r="G18" s="70"/>
    </row>
    <row r="19" spans="1:7" ht="30" x14ac:dyDescent="0.25">
      <c r="A19" s="65"/>
      <c r="B19" s="42" t="s">
        <v>536</v>
      </c>
      <c r="C19" s="61"/>
      <c r="D19" s="45" t="s">
        <v>825</v>
      </c>
      <c r="E19" s="73"/>
      <c r="F19" s="44">
        <v>0.52700000000000002</v>
      </c>
      <c r="G19" s="70"/>
    </row>
    <row r="20" spans="1:7" ht="30" x14ac:dyDescent="0.25">
      <c r="A20" s="66"/>
      <c r="B20" s="65"/>
      <c r="C20" s="65"/>
      <c r="D20" s="71" t="s">
        <v>502</v>
      </c>
      <c r="E20" s="72"/>
      <c r="F20" s="60" t="s">
        <v>517</v>
      </c>
      <c r="G20" s="70"/>
    </row>
    <row r="21" spans="1:7" ht="21.75" customHeight="1" x14ac:dyDescent="0.25">
      <c r="A21" s="65"/>
      <c r="B21" s="42" t="s">
        <v>455</v>
      </c>
      <c r="C21" s="61"/>
      <c r="D21" s="80" t="s">
        <v>18</v>
      </c>
      <c r="E21" s="73"/>
      <c r="F21" s="44">
        <v>0.39400000000000002</v>
      </c>
      <c r="G21" s="70"/>
    </row>
    <row r="22" spans="1:7" ht="21.75" customHeight="1" x14ac:dyDescent="0.25">
      <c r="A22" s="65"/>
      <c r="B22" s="42" t="s">
        <v>455</v>
      </c>
      <c r="C22" s="61"/>
      <c r="D22" s="80" t="s">
        <v>19</v>
      </c>
      <c r="E22" s="73"/>
      <c r="F22" s="44">
        <v>3.2000000000000001E-2</v>
      </c>
      <c r="G22" s="70"/>
    </row>
    <row r="23" spans="1:7" ht="21.75" customHeight="1" x14ac:dyDescent="0.25">
      <c r="A23" s="65"/>
      <c r="B23" s="42" t="s">
        <v>455</v>
      </c>
      <c r="C23" s="61"/>
      <c r="D23" s="80" t="s">
        <v>16</v>
      </c>
      <c r="E23" s="73"/>
      <c r="F23" s="44">
        <v>3.2000000000000001E-2</v>
      </c>
      <c r="G23" s="70"/>
    </row>
    <row r="24" spans="1:7" ht="21.75" customHeight="1" x14ac:dyDescent="0.25">
      <c r="A24" s="65"/>
      <c r="B24" s="42" t="s">
        <v>455</v>
      </c>
      <c r="C24" s="61"/>
      <c r="D24" s="98" t="s">
        <v>45</v>
      </c>
      <c r="E24" s="73"/>
      <c r="F24" s="44">
        <v>7.0000000000000001E-3</v>
      </c>
      <c r="G24" s="70"/>
    </row>
    <row r="25" spans="1:7" ht="21.75" customHeight="1" x14ac:dyDescent="0.25">
      <c r="A25" s="65"/>
      <c r="B25" s="42" t="s">
        <v>455</v>
      </c>
      <c r="C25" s="61"/>
      <c r="D25" s="80" t="s">
        <v>15</v>
      </c>
      <c r="E25" s="73"/>
      <c r="F25" s="44">
        <v>8.0000000000000002E-3</v>
      </c>
      <c r="G25" s="70"/>
    </row>
    <row r="26" spans="1:7" x14ac:dyDescent="0.25">
      <c r="A26" s="65"/>
      <c r="B26" s="74"/>
      <c r="C26" s="74"/>
      <c r="D26" s="75" t="str">
        <f>IF(F26=1,"suma udziału","suma udziału musi wynosić 100%")</f>
        <v>suma udziału</v>
      </c>
      <c r="E26" s="72"/>
      <c r="F26" s="43">
        <f>SUM(F19,F21:F25)</f>
        <v>1</v>
      </c>
      <c r="G26" s="70"/>
    </row>
    <row r="27" spans="1:7" ht="13.5" customHeight="1" x14ac:dyDescent="0.25">
      <c r="A27" s="66"/>
      <c r="B27" s="76"/>
      <c r="C27" s="76"/>
      <c r="D27" s="70"/>
      <c r="E27" s="70"/>
      <c r="F27" s="70"/>
      <c r="G27" s="70"/>
    </row>
    <row r="28" spans="1:7" ht="30.75" customHeight="1" x14ac:dyDescent="0.25">
      <c r="A28" s="66"/>
      <c r="B28" s="106" t="s">
        <v>531</v>
      </c>
      <c r="C28" s="106"/>
      <c r="D28" s="106"/>
      <c r="E28" s="106"/>
      <c r="F28" s="106"/>
      <c r="G28" s="106"/>
    </row>
    <row r="29" spans="1:7" ht="60" customHeight="1" x14ac:dyDescent="0.25">
      <c r="A29" s="66"/>
      <c r="B29" s="69"/>
      <c r="C29" s="69"/>
      <c r="D29" s="114" t="s">
        <v>790</v>
      </c>
      <c r="E29" s="114"/>
      <c r="F29" s="114"/>
      <c r="G29" s="69"/>
    </row>
    <row r="30" spans="1:7" ht="231" customHeight="1" x14ac:dyDescent="0.25">
      <c r="A30" s="66"/>
      <c r="B30" s="42" t="s">
        <v>532</v>
      </c>
      <c r="C30" s="61"/>
      <c r="D30" s="108" t="s">
        <v>840</v>
      </c>
      <c r="E30" s="116"/>
      <c r="F30" s="116"/>
      <c r="G30" s="70"/>
    </row>
    <row r="31" spans="1:7" ht="51.75" customHeight="1" x14ac:dyDescent="0.25">
      <c r="A31" s="66"/>
      <c r="B31" s="77"/>
      <c r="C31" s="77"/>
      <c r="D31" s="114" t="s">
        <v>533</v>
      </c>
      <c r="E31" s="114"/>
      <c r="F31" s="114"/>
      <c r="G31" s="66"/>
    </row>
    <row r="32" spans="1:7" ht="243.75" customHeight="1" x14ac:dyDescent="0.25">
      <c r="A32" s="66"/>
      <c r="B32" s="42" t="s">
        <v>535</v>
      </c>
      <c r="C32" s="42"/>
      <c r="D32" s="108" t="s">
        <v>841</v>
      </c>
      <c r="E32" s="108"/>
      <c r="F32" s="108"/>
      <c r="G32" s="76"/>
    </row>
    <row r="33" spans="1:7" ht="36.75" customHeight="1" x14ac:dyDescent="0.25">
      <c r="A33" s="66"/>
      <c r="B33" s="68"/>
      <c r="C33" s="68"/>
      <c r="D33" s="114" t="s">
        <v>534</v>
      </c>
      <c r="E33" s="114"/>
      <c r="F33" s="114"/>
      <c r="G33" s="66"/>
    </row>
    <row r="34" spans="1:7" x14ac:dyDescent="0.25">
      <c r="A34" s="66"/>
      <c r="B34" s="110" t="s">
        <v>550</v>
      </c>
      <c r="C34" s="61"/>
      <c r="D34" s="108" t="s">
        <v>833</v>
      </c>
      <c r="E34" s="108"/>
      <c r="F34" s="108"/>
      <c r="G34" s="76"/>
    </row>
    <row r="35" spans="1:7" ht="32.25" customHeight="1" x14ac:dyDescent="0.25">
      <c r="A35" s="66"/>
      <c r="B35" s="111"/>
      <c r="C35" s="61"/>
      <c r="D35" s="108" t="s">
        <v>827</v>
      </c>
      <c r="E35" s="108"/>
      <c r="F35" s="108"/>
      <c r="G35" s="76"/>
    </row>
    <row r="36" spans="1:7" ht="49.5" customHeight="1" x14ac:dyDescent="0.25">
      <c r="A36" s="66"/>
      <c r="B36" s="111"/>
      <c r="C36" s="61"/>
      <c r="D36" s="108" t="s">
        <v>834</v>
      </c>
      <c r="E36" s="108"/>
      <c r="F36" s="108"/>
      <c r="G36" s="76"/>
    </row>
    <row r="37" spans="1:7" ht="33" customHeight="1" x14ac:dyDescent="0.25">
      <c r="A37" s="66"/>
      <c r="B37" s="111"/>
      <c r="C37" s="61"/>
      <c r="D37" s="108" t="s">
        <v>835</v>
      </c>
      <c r="E37" s="108"/>
      <c r="F37" s="108"/>
      <c r="G37" s="76"/>
    </row>
    <row r="38" spans="1:7" x14ac:dyDescent="0.25">
      <c r="A38" s="66"/>
      <c r="B38" s="111"/>
      <c r="C38" s="61"/>
      <c r="D38" s="108" t="s">
        <v>828</v>
      </c>
      <c r="E38" s="108"/>
      <c r="F38" s="108"/>
      <c r="G38" s="76"/>
    </row>
    <row r="39" spans="1:7" x14ac:dyDescent="0.25">
      <c r="A39" s="66"/>
      <c r="B39" s="111"/>
      <c r="C39" s="61"/>
      <c r="D39" s="108" t="s">
        <v>829</v>
      </c>
      <c r="E39" s="108"/>
      <c r="F39" s="108"/>
      <c r="G39" s="76"/>
    </row>
    <row r="40" spans="1:7" x14ac:dyDescent="0.25">
      <c r="A40" s="66"/>
      <c r="B40" s="111"/>
      <c r="C40" s="61"/>
      <c r="D40" s="108" t="s">
        <v>830</v>
      </c>
      <c r="E40" s="108"/>
      <c r="F40" s="108"/>
      <c r="G40" s="76"/>
    </row>
    <row r="41" spans="1:7" x14ac:dyDescent="0.25">
      <c r="A41" s="66"/>
      <c r="B41" s="111"/>
      <c r="C41" s="61"/>
      <c r="D41" s="108" t="s">
        <v>831</v>
      </c>
      <c r="E41" s="108"/>
      <c r="F41" s="108"/>
      <c r="G41" s="76"/>
    </row>
    <row r="42" spans="1:7" x14ac:dyDescent="0.25">
      <c r="A42" s="66"/>
      <c r="B42" s="111"/>
      <c r="C42" s="61"/>
      <c r="D42" s="108"/>
      <c r="E42" s="108"/>
      <c r="F42" s="108"/>
      <c r="G42" s="76"/>
    </row>
    <row r="43" spans="1:7" x14ac:dyDescent="0.25">
      <c r="A43" s="66"/>
      <c r="B43" s="112"/>
      <c r="C43" s="61"/>
      <c r="D43" s="108"/>
      <c r="E43" s="108"/>
      <c r="F43" s="108"/>
      <c r="G43" s="76"/>
    </row>
    <row r="44" spans="1:7" x14ac:dyDescent="0.25">
      <c r="A44" s="66"/>
      <c r="B44" s="109"/>
      <c r="C44" s="109"/>
      <c r="D44" s="109"/>
      <c r="E44" s="109"/>
      <c r="F44" s="109"/>
      <c r="G44" s="78"/>
    </row>
    <row r="45" spans="1:7" ht="34.5" customHeight="1" x14ac:dyDescent="0.25">
      <c r="A45" s="66"/>
      <c r="B45" s="106" t="s">
        <v>528</v>
      </c>
      <c r="C45" s="106"/>
      <c r="D45" s="106"/>
      <c r="E45" s="106"/>
      <c r="F45" s="106"/>
      <c r="G45" s="106"/>
    </row>
    <row r="46" spans="1:7" ht="194.25" customHeight="1" x14ac:dyDescent="0.25">
      <c r="A46" s="66"/>
      <c r="B46" s="42" t="s">
        <v>503</v>
      </c>
      <c r="C46" s="42"/>
      <c r="D46" s="108" t="s">
        <v>836</v>
      </c>
      <c r="E46" s="108"/>
      <c r="F46" s="108"/>
      <c r="G46" s="76"/>
    </row>
    <row r="47" spans="1:7" x14ac:dyDescent="0.25">
      <c r="A47" s="66"/>
      <c r="B47" s="107"/>
      <c r="C47" s="107"/>
      <c r="D47" s="107"/>
      <c r="E47" s="107"/>
      <c r="F47" s="107"/>
      <c r="G47" s="70"/>
    </row>
    <row r="48" spans="1:7" ht="103.5" customHeight="1" x14ac:dyDescent="0.25">
      <c r="A48" s="66"/>
      <c r="B48" s="42" t="s">
        <v>791</v>
      </c>
      <c r="C48" s="61"/>
      <c r="D48" s="103" t="s">
        <v>832</v>
      </c>
      <c r="E48" s="104"/>
      <c r="F48" s="105"/>
      <c r="G48" s="70"/>
    </row>
    <row r="49" spans="1:7" x14ac:dyDescent="0.25">
      <c r="A49" s="66"/>
      <c r="B49" s="76"/>
      <c r="C49" s="76"/>
      <c r="D49" s="79"/>
      <c r="E49" s="79"/>
      <c r="F49" s="79"/>
      <c r="G49" s="70"/>
    </row>
    <row r="50" spans="1:7" x14ac:dyDescent="0.25">
      <c r="A50" s="40"/>
    </row>
  </sheetData>
  <sheetProtection formatCells="0" formatColumns="0" formatRows="0" insertColumns="0" insertRows="0" insertHyperlinks="0" deleteColumns="0" deleteRows="0" sort="0" autoFilter="0" pivotTables="0"/>
  <mergeCells count="31">
    <mergeCell ref="D40:F40"/>
    <mergeCell ref="B1:F1"/>
    <mergeCell ref="D29:F29"/>
    <mergeCell ref="D31:F31"/>
    <mergeCell ref="D33:F33"/>
    <mergeCell ref="B8:F8"/>
    <mergeCell ref="B11:F11"/>
    <mergeCell ref="B14:F14"/>
    <mergeCell ref="B9:F9"/>
    <mergeCell ref="B12:F12"/>
    <mergeCell ref="D30:F30"/>
    <mergeCell ref="D10:F10"/>
    <mergeCell ref="D13:F13"/>
    <mergeCell ref="B15:F15"/>
    <mergeCell ref="D32:F32"/>
    <mergeCell ref="D48:F48"/>
    <mergeCell ref="B28:G28"/>
    <mergeCell ref="B47:F47"/>
    <mergeCell ref="B45:G45"/>
    <mergeCell ref="D46:F46"/>
    <mergeCell ref="D34:F34"/>
    <mergeCell ref="B44:F44"/>
    <mergeCell ref="D42:F42"/>
    <mergeCell ref="D43:F43"/>
    <mergeCell ref="D35:F35"/>
    <mergeCell ref="B34:B43"/>
    <mergeCell ref="D41:F41"/>
    <mergeCell ref="D36:F36"/>
    <mergeCell ref="D37:F37"/>
    <mergeCell ref="D38:F38"/>
    <mergeCell ref="D39:F39"/>
  </mergeCells>
  <conditionalFormatting sqref="D2:D7 D10:F10 D13:F13 D17 D19 D21:D25 D30:F30 D32:F32 D34:F43 D46:F46 D48:F48">
    <cfRule type="cellIs" dxfId="25" priority="1" operator="greaterThan">
      <formula>0</formula>
    </cfRule>
  </conditionalFormatting>
  <dataValidations count="5">
    <dataValidation type="decimal" allowBlank="1" showInputMessage="1" showErrorMessage="1" error="Podaj wartość z zakresu 51-100" sqref="F19" xr:uid="{00000000-0002-0000-0000-000000000000}">
      <formula1>0.5001</formula1>
      <formula2>1</formula2>
    </dataValidation>
    <dataValidation type="decimal" allowBlank="1" showInputMessage="1" showErrorMessage="1" error="Podaj wartość od 1 do 49" sqref="F21" xr:uid="{00000000-0002-0000-0000-000001000000}">
      <formula1>0</formula1>
      <formula2>0.49</formula2>
    </dataValidation>
    <dataValidation type="decimal" allowBlank="1" showInputMessage="1" showErrorMessage="1" sqref="F22:F25" xr:uid="{00000000-0002-0000-0000-000002000000}">
      <formula1>0</formula1>
      <formula2>1</formula2>
    </dataValidation>
    <dataValidation type="list" allowBlank="1" showInputMessage="1" showErrorMessage="1" errorTitle="Błąd" error="Wybierz z listy" promptTitle="Wybierz z listy" prompt=" " sqref="D11:F11 D14:F14" xr:uid="{00000000-0002-0000-0000-000003000000}">
      <formula1>$I$2:$I$3</formula1>
    </dataValidation>
    <dataValidation showInputMessage="1" showErrorMessage="1" errorTitle="Pole wymagane" error="Wybierz dziedzinę w której UJ posiada uprawnienia habilitacyjne i przypisany jest kierunek" promptTitle="Wybierz z listy" prompt="dziedzinę w której UJ posiada uprawnienia habilitacyjne i przypisany jest kierunek" sqref="D17" xr:uid="{00000000-0002-0000-0000-000004000000}"/>
  </dataValidations>
  <pageMargins left="0.19685039370078741" right="0.19685039370078741" top="0.59055118110236227" bottom="0.59055118110236227" header="0.31496062992125984" footer="0.31496062992125984"/>
  <pageSetup paperSize="9" scale="97" fitToHeight="0" orientation="landscape" r:id="rId1"/>
  <headerFooter>
    <oddHeader>&amp;C&amp;"-,Pogrubiony"&amp;16Charakterystyka kierunku</oddHeader>
    <oddFooter>&amp;C&amp;8Strona &amp;P z &amp;N</oddFooter>
  </headerFooter>
  <rowBreaks count="1" manualBreakCount="1">
    <brk id="27" max="16383" man="1"/>
  </rowBreaks>
  <extLst>
    <ext xmlns:x14="http://schemas.microsoft.com/office/spreadsheetml/2009/9/main" uri="{CCE6A557-97BC-4b89-ADB6-D9C93CAAB3DF}">
      <x14:dataValidations xmlns:xm="http://schemas.microsoft.com/office/excel/2006/main" count="8">
        <x14:dataValidation type="list" allowBlank="1" showInputMessage="1" showErrorMessage="1" errorTitle="Błąd" error="Wprowadź nazwę kierunku" promptTitle="Wprowadź nazwę kierunku" prompt=" " xr:uid="{00000000-0002-0000-0000-000005000000}">
          <x14:formula1>
            <xm:f>źródło!$C$2:$C$175</xm:f>
          </x14:formula1>
          <xm:sqref>D3</xm:sqref>
        </x14:dataValidation>
        <x14:dataValidation type="list" showInputMessage="1" showErrorMessage="1" errorTitle="Pole wymagane" error="Wybierz dyscyplinę" promptTitle="Wybierz z listy" prompt="Podaj dyscyplinę" xr:uid="{00000000-0002-0000-0000-000006000000}">
          <x14:formula1>
            <xm:f>slowniki!$D$2:$D$48</xm:f>
          </x14:formula1>
          <xm:sqref>D21:D25</xm:sqref>
        </x14:dataValidation>
        <x14:dataValidation type="list" allowBlank="1" showInputMessage="1" showErrorMessage="1" errorTitle="Błąd" error="Wybierz z listy" promptTitle="Wybierz z listy" prompt="Wybierz z listy" xr:uid="{00000000-0002-0000-0000-000007000000}">
          <x14:formula1>
            <xm:f>slowniki!$G$2:$G$3</xm:f>
          </x14:formula1>
          <xm:sqref>D5</xm:sqref>
        </x14:dataValidation>
        <x14:dataValidation type="list" allowBlank="1" showInputMessage="1" showErrorMessage="1" errorTitle="Błąd" error="Wybierz z listy" promptTitle="Wybierz z listy" prompt=" " xr:uid="{00000000-0002-0000-0000-000008000000}">
          <x14:formula1>
            <xm:f>slowniki!$H$2:$H$3</xm:f>
          </x14:formula1>
          <xm:sqref>D6</xm:sqref>
        </x14:dataValidation>
        <x14:dataValidation type="list" allowBlank="1" showInputMessage="1" showErrorMessage="1" errorTitle="Błąd" error="Wybierz z listy" promptTitle="Wybierz z listy" prompt=" " xr:uid="{00000000-0002-0000-0000-000009000000}">
          <x14:formula1>
            <xm:f>slowniki!$I$2:$I$3</xm:f>
          </x14:formula1>
          <xm:sqref>D7:D8 E8:F8</xm:sqref>
        </x14:dataValidation>
        <x14:dataValidation type="list" allowBlank="1" showInputMessage="1" showErrorMessage="1" errorTitle="Błąd" error="Wybierz z listy" promptTitle="Wybierz z listy" prompt=" " xr:uid="{00000000-0002-0000-0000-00000A000000}">
          <x14:formula1>
            <xm:f>slowniki!$K$2:$K$17</xm:f>
          </x14:formula1>
          <xm:sqref>D2</xm:sqref>
        </x14:dataValidation>
        <x14:dataValidation type="list" allowBlank="1" showInputMessage="1" showErrorMessage="1" errorTitle="Błąd" error="Wybierz z listy" promptTitle="Wybierz z listy" prompt=" " xr:uid="{00000000-0002-0000-0000-00000B000000}">
          <x14:formula1>
            <xm:f>slowniki!$F$2:$F$4</xm:f>
          </x14:formula1>
          <xm:sqref>D4</xm:sqref>
        </x14:dataValidation>
        <x14:dataValidation type="list" showInputMessage="1" showErrorMessage="1" errorTitle="Pole wymagane" error="Wybierz dyscyplinę wiodącą" promptTitle="Wybierz z listy" prompt="Podaj dyscyplinę wiodącą" xr:uid="{00000000-0002-0000-0000-00000C000000}">
          <x14:formula1>
            <xm:f>slowniki!$E$2:$E$48</xm:f>
          </x14:formula1>
          <xm:sqref>D19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175"/>
  <sheetViews>
    <sheetView topLeftCell="F1" workbookViewId="0">
      <selection activeCell="C8" sqref="C8"/>
    </sheetView>
  </sheetViews>
  <sheetFormatPr defaultRowHeight="11.25" x14ac:dyDescent="0.2"/>
  <cols>
    <col min="1" max="1" width="25.5703125" style="15" customWidth="1"/>
    <col min="2" max="2" width="18.28515625" style="15" customWidth="1"/>
    <col min="3" max="3" width="41.42578125" style="15" customWidth="1"/>
    <col min="4" max="8" width="18.28515625" style="15" customWidth="1"/>
    <col min="9" max="9" width="19.42578125" style="15" customWidth="1"/>
    <col min="10" max="10" width="18.5703125" style="15" customWidth="1"/>
    <col min="11" max="11" width="9.85546875" style="15" customWidth="1"/>
    <col min="12" max="12" width="18.5703125" style="15" customWidth="1"/>
    <col min="13" max="14" width="9.140625" style="15"/>
    <col min="15" max="15" width="32.85546875" style="15" customWidth="1"/>
    <col min="16" max="19" width="9.140625" style="15"/>
    <col min="20" max="20" width="12.140625" style="15" bestFit="1" customWidth="1"/>
    <col min="21" max="24" width="9.140625" style="15"/>
    <col min="25" max="25" width="12.140625" style="15" bestFit="1" customWidth="1"/>
    <col min="26" max="27" width="9.140625" style="15"/>
    <col min="28" max="28" width="16.5703125" style="15" customWidth="1"/>
    <col min="29" max="29" width="13.140625" style="15" customWidth="1"/>
    <col min="30" max="30" width="9.140625" style="15"/>
    <col min="31" max="31" width="58.7109375" style="15" customWidth="1"/>
    <col min="32" max="32" width="38" style="15" customWidth="1"/>
    <col min="33" max="33" width="14" style="15" customWidth="1"/>
    <col min="34" max="16384" width="9.140625" style="15"/>
  </cols>
  <sheetData>
    <row r="1" spans="1:33" x14ac:dyDescent="0.2">
      <c r="A1" s="10" t="s">
        <v>120</v>
      </c>
      <c r="B1" s="10" t="s">
        <v>121</v>
      </c>
      <c r="C1" s="10" t="s">
        <v>122</v>
      </c>
      <c r="D1" s="10" t="s">
        <v>123</v>
      </c>
      <c r="E1" s="10" t="s">
        <v>124</v>
      </c>
      <c r="F1" s="10" t="s">
        <v>72</v>
      </c>
      <c r="G1" s="10" t="s">
        <v>125</v>
      </c>
      <c r="H1" s="10" t="s">
        <v>126</v>
      </c>
      <c r="I1" s="10" t="s">
        <v>127</v>
      </c>
      <c r="J1" s="15" t="s">
        <v>128</v>
      </c>
      <c r="K1" s="15" t="s">
        <v>505</v>
      </c>
      <c r="L1" s="15" t="s">
        <v>75</v>
      </c>
      <c r="M1" s="15" t="s">
        <v>129</v>
      </c>
      <c r="N1" s="15" t="s">
        <v>130</v>
      </c>
      <c r="O1" s="15" t="s">
        <v>131</v>
      </c>
      <c r="P1" s="15" t="s">
        <v>132</v>
      </c>
      <c r="Q1" s="15" t="s">
        <v>133</v>
      </c>
      <c r="R1" s="15" t="s">
        <v>134</v>
      </c>
      <c r="S1" s="15" t="s">
        <v>135</v>
      </c>
      <c r="T1" s="15" t="s">
        <v>136</v>
      </c>
      <c r="U1" s="15" t="s">
        <v>137</v>
      </c>
      <c r="V1" s="21" t="s">
        <v>439</v>
      </c>
      <c r="W1" s="21" t="s">
        <v>134</v>
      </c>
      <c r="X1" s="21" t="s">
        <v>135</v>
      </c>
      <c r="Y1" s="21" t="s">
        <v>136</v>
      </c>
      <c r="Z1" s="21" t="s">
        <v>137</v>
      </c>
      <c r="AB1" s="15" t="s">
        <v>138</v>
      </c>
      <c r="AC1" s="15" t="s">
        <v>139</v>
      </c>
      <c r="AD1" s="15" t="s">
        <v>140</v>
      </c>
      <c r="AE1" s="15" t="s">
        <v>460</v>
      </c>
      <c r="AF1" s="15" t="s">
        <v>461</v>
      </c>
      <c r="AG1" s="15" t="s">
        <v>484</v>
      </c>
    </row>
    <row r="2" spans="1:33" x14ac:dyDescent="0.2">
      <c r="A2" s="15" t="s">
        <v>141</v>
      </c>
      <c r="B2" s="15" t="s">
        <v>141</v>
      </c>
      <c r="D2" s="15" t="s">
        <v>142</v>
      </c>
      <c r="E2" s="15" t="s">
        <v>70</v>
      </c>
      <c r="F2" s="15" t="s">
        <v>73</v>
      </c>
      <c r="H2" s="15" t="s">
        <v>68</v>
      </c>
      <c r="J2" s="15" t="s">
        <v>143</v>
      </c>
      <c r="K2" s="15" t="s">
        <v>554</v>
      </c>
      <c r="L2" s="15">
        <v>1</v>
      </c>
      <c r="M2" s="15" t="s">
        <v>144</v>
      </c>
      <c r="N2" s="15">
        <v>0</v>
      </c>
      <c r="P2" s="15" t="s">
        <v>108</v>
      </c>
      <c r="Q2" s="15">
        <v>1</v>
      </c>
      <c r="R2" s="15">
        <v>1</v>
      </c>
      <c r="V2" s="15">
        <v>1</v>
      </c>
      <c r="W2" s="15">
        <v>1</v>
      </c>
      <c r="AB2" s="15" t="s">
        <v>145</v>
      </c>
      <c r="AE2" s="15" t="s">
        <v>462</v>
      </c>
      <c r="AF2" s="15" t="s">
        <v>463</v>
      </c>
      <c r="AG2" s="15" t="s">
        <v>485</v>
      </c>
    </row>
    <row r="3" spans="1:33" x14ac:dyDescent="0.2">
      <c r="A3" s="15" t="s">
        <v>77</v>
      </c>
      <c r="B3" s="15" t="s">
        <v>146</v>
      </c>
      <c r="C3" s="16" t="s">
        <v>147</v>
      </c>
      <c r="D3" s="15" t="s">
        <v>66</v>
      </c>
      <c r="E3" s="15" t="s">
        <v>71</v>
      </c>
      <c r="F3" s="15" t="s">
        <v>74</v>
      </c>
      <c r="G3" s="15" t="s">
        <v>148</v>
      </c>
      <c r="H3" s="15" t="s">
        <v>69</v>
      </c>
      <c r="I3" s="15" t="s">
        <v>149</v>
      </c>
      <c r="J3" s="15" t="s">
        <v>150</v>
      </c>
      <c r="K3" s="15" t="s">
        <v>555</v>
      </c>
      <c r="L3" s="15">
        <v>2</v>
      </c>
      <c r="M3" s="15">
        <v>0</v>
      </c>
      <c r="N3" s="15">
        <v>1</v>
      </c>
      <c r="O3" s="15" t="s">
        <v>151</v>
      </c>
      <c r="P3" s="15" t="s">
        <v>109</v>
      </c>
      <c r="Q3" s="15">
        <v>2</v>
      </c>
      <c r="R3" s="15">
        <v>2</v>
      </c>
      <c r="S3" s="15">
        <v>1</v>
      </c>
      <c r="T3" s="15">
        <v>1</v>
      </c>
      <c r="U3" s="15">
        <v>1</v>
      </c>
      <c r="V3" s="15">
        <v>2</v>
      </c>
      <c r="W3" s="15">
        <v>2</v>
      </c>
      <c r="X3" s="15">
        <v>1</v>
      </c>
      <c r="Y3" s="15">
        <v>1</v>
      </c>
      <c r="Z3" s="15">
        <v>1</v>
      </c>
      <c r="AB3" s="15" t="s">
        <v>152</v>
      </c>
      <c r="AC3" s="15" t="s">
        <v>153</v>
      </c>
      <c r="AD3" s="15" t="s">
        <v>154</v>
      </c>
      <c r="AE3" s="15" t="s">
        <v>464</v>
      </c>
    </row>
    <row r="4" spans="1:33" x14ac:dyDescent="0.2">
      <c r="A4" s="15" t="s">
        <v>78</v>
      </c>
      <c r="B4" s="15" t="s">
        <v>155</v>
      </c>
      <c r="C4" s="16" t="s">
        <v>156</v>
      </c>
      <c r="E4" s="15" t="s">
        <v>158</v>
      </c>
      <c r="G4" s="15" t="s">
        <v>159</v>
      </c>
      <c r="H4" s="15" t="s">
        <v>160</v>
      </c>
      <c r="I4" s="15" t="s">
        <v>161</v>
      </c>
      <c r="J4" s="15" t="s">
        <v>162</v>
      </c>
      <c r="K4" s="15" t="s">
        <v>556</v>
      </c>
      <c r="L4" s="15">
        <v>3</v>
      </c>
      <c r="M4" s="15">
        <v>1</v>
      </c>
      <c r="N4" s="15">
        <v>2</v>
      </c>
      <c r="O4" s="15" t="s">
        <v>163</v>
      </c>
      <c r="Q4" s="15">
        <v>3</v>
      </c>
      <c r="R4" s="15">
        <v>3</v>
      </c>
      <c r="S4" s="15">
        <v>2</v>
      </c>
      <c r="T4" s="15">
        <v>2</v>
      </c>
      <c r="U4" s="15">
        <v>2</v>
      </c>
      <c r="V4" s="15">
        <v>3</v>
      </c>
      <c r="X4" s="15">
        <v>2</v>
      </c>
      <c r="Y4" s="15">
        <v>2</v>
      </c>
      <c r="Z4" s="15">
        <v>2</v>
      </c>
      <c r="AB4" s="15" t="s">
        <v>164</v>
      </c>
      <c r="AC4" s="15" t="s">
        <v>165</v>
      </c>
      <c r="AD4" s="15" t="s">
        <v>166</v>
      </c>
      <c r="AE4" s="15" t="s">
        <v>465</v>
      </c>
      <c r="AF4" s="15" t="s">
        <v>466</v>
      </c>
      <c r="AG4" s="15">
        <v>0.95</v>
      </c>
    </row>
    <row r="5" spans="1:33" x14ac:dyDescent="0.2">
      <c r="A5" s="15" t="s">
        <v>79</v>
      </c>
      <c r="B5" s="15" t="s">
        <v>167</v>
      </c>
      <c r="C5" s="16" t="s">
        <v>168</v>
      </c>
      <c r="E5" s="15" t="s">
        <v>170</v>
      </c>
      <c r="G5" s="15" t="s">
        <v>157</v>
      </c>
      <c r="I5" s="15" t="s">
        <v>171</v>
      </c>
      <c r="J5" s="15" t="s">
        <v>172</v>
      </c>
      <c r="K5" s="15" t="s">
        <v>557</v>
      </c>
      <c r="L5" s="15">
        <v>4</v>
      </c>
      <c r="M5" s="15">
        <v>2</v>
      </c>
      <c r="N5" s="15">
        <v>3</v>
      </c>
      <c r="O5" s="15" t="s">
        <v>173</v>
      </c>
      <c r="Q5" s="15">
        <v>4</v>
      </c>
      <c r="R5" s="15">
        <v>4</v>
      </c>
      <c r="S5" s="15">
        <v>3</v>
      </c>
      <c r="T5" s="15">
        <v>3</v>
      </c>
      <c r="U5" s="15">
        <v>3</v>
      </c>
      <c r="V5" s="15">
        <v>4</v>
      </c>
      <c r="X5" s="15">
        <v>3</v>
      </c>
      <c r="Z5" s="15">
        <v>3</v>
      </c>
      <c r="AB5" s="15" t="s">
        <v>174</v>
      </c>
      <c r="AC5" s="15" t="s">
        <v>175</v>
      </c>
      <c r="AE5" s="15" t="s">
        <v>467</v>
      </c>
      <c r="AF5" s="15" t="s">
        <v>468</v>
      </c>
      <c r="AG5" s="15">
        <v>0.9</v>
      </c>
    </row>
    <row r="6" spans="1:33" x14ac:dyDescent="0.2">
      <c r="A6" s="15" t="s">
        <v>80</v>
      </c>
      <c r="B6" s="15" t="s">
        <v>176</v>
      </c>
      <c r="C6" s="16" t="s">
        <v>14</v>
      </c>
      <c r="G6" s="15" t="s">
        <v>169</v>
      </c>
      <c r="I6" s="15" t="s">
        <v>178</v>
      </c>
      <c r="J6" s="15" t="s">
        <v>179</v>
      </c>
      <c r="K6" s="15" t="s">
        <v>558</v>
      </c>
      <c r="L6" s="15">
        <v>5</v>
      </c>
      <c r="M6" s="15">
        <v>3</v>
      </c>
      <c r="N6" s="15">
        <v>4</v>
      </c>
      <c r="O6" s="15" t="s">
        <v>180</v>
      </c>
      <c r="Q6" s="15">
        <v>5</v>
      </c>
      <c r="T6" s="15">
        <v>4</v>
      </c>
      <c r="U6" s="15">
        <v>4</v>
      </c>
      <c r="Z6" s="15">
        <v>4</v>
      </c>
      <c r="AB6" s="15" t="s">
        <v>181</v>
      </c>
      <c r="AC6" s="15" t="s">
        <v>102</v>
      </c>
      <c r="AE6" s="15" t="s">
        <v>469</v>
      </c>
      <c r="AF6" s="15" t="s">
        <v>470</v>
      </c>
      <c r="AG6" s="15">
        <v>0.85</v>
      </c>
    </row>
    <row r="7" spans="1:33" x14ac:dyDescent="0.2">
      <c r="A7" s="15" t="s">
        <v>81</v>
      </c>
      <c r="B7" s="15" t="s">
        <v>182</v>
      </c>
      <c r="C7" s="16" t="s">
        <v>566</v>
      </c>
      <c r="G7" s="15" t="s">
        <v>184</v>
      </c>
      <c r="I7" s="15" t="s">
        <v>185</v>
      </c>
      <c r="J7" s="15" t="s">
        <v>186</v>
      </c>
      <c r="K7" s="15" t="s">
        <v>559</v>
      </c>
      <c r="L7" s="15">
        <v>6</v>
      </c>
      <c r="M7" s="15">
        <v>4</v>
      </c>
      <c r="N7" s="15">
        <v>5</v>
      </c>
      <c r="O7" s="15" t="s">
        <v>187</v>
      </c>
      <c r="Q7" s="15">
        <v>6</v>
      </c>
      <c r="U7" s="15">
        <v>5</v>
      </c>
      <c r="Z7" s="15">
        <v>5</v>
      </c>
      <c r="AB7" s="15" t="s">
        <v>188</v>
      </c>
      <c r="AC7" s="15" t="s">
        <v>189</v>
      </c>
      <c r="AE7" s="15" t="s">
        <v>480</v>
      </c>
      <c r="AF7" s="15" t="s">
        <v>471</v>
      </c>
      <c r="AG7" s="15">
        <v>0.8</v>
      </c>
    </row>
    <row r="8" spans="1:33" x14ac:dyDescent="0.2">
      <c r="A8" s="15" t="s">
        <v>82</v>
      </c>
      <c r="B8" s="15" t="s">
        <v>190</v>
      </c>
      <c r="C8" s="16" t="s">
        <v>567</v>
      </c>
      <c r="G8" s="15" t="s">
        <v>192</v>
      </c>
      <c r="I8" s="15" t="s">
        <v>193</v>
      </c>
      <c r="J8" s="15" t="s">
        <v>194</v>
      </c>
      <c r="L8" s="15">
        <v>7</v>
      </c>
      <c r="M8" s="15">
        <v>5</v>
      </c>
      <c r="N8" s="15">
        <v>6</v>
      </c>
      <c r="O8" s="15" t="s">
        <v>195</v>
      </c>
      <c r="Q8" s="15">
        <v>7</v>
      </c>
      <c r="U8" s="15">
        <v>10</v>
      </c>
      <c r="AB8" s="15" t="s">
        <v>196</v>
      </c>
      <c r="AC8" s="15" t="s">
        <v>103</v>
      </c>
      <c r="AE8" s="15" t="s">
        <v>478</v>
      </c>
      <c r="AF8" s="15" t="s">
        <v>472</v>
      </c>
      <c r="AG8" s="15">
        <v>0.75</v>
      </c>
    </row>
    <row r="9" spans="1:33" x14ac:dyDescent="0.2">
      <c r="A9" s="15" t="s">
        <v>83</v>
      </c>
      <c r="B9" s="15" t="s">
        <v>197</v>
      </c>
      <c r="C9" s="16" t="s">
        <v>50</v>
      </c>
      <c r="G9" s="15" t="s">
        <v>199</v>
      </c>
      <c r="I9" s="15" t="s">
        <v>200</v>
      </c>
      <c r="J9" s="15" t="s">
        <v>201</v>
      </c>
      <c r="L9" s="15">
        <v>8</v>
      </c>
      <c r="M9" s="15">
        <v>6</v>
      </c>
      <c r="N9" s="15">
        <v>7</v>
      </c>
      <c r="O9" s="15" t="s">
        <v>202</v>
      </c>
      <c r="Q9" s="15">
        <v>8</v>
      </c>
      <c r="U9" s="15">
        <v>15</v>
      </c>
      <c r="AB9" s="15" t="s">
        <v>203</v>
      </c>
      <c r="AC9" s="15" t="s">
        <v>204</v>
      </c>
      <c r="AE9" s="15" t="s">
        <v>479</v>
      </c>
      <c r="AF9" s="15" t="s">
        <v>473</v>
      </c>
      <c r="AG9" s="15">
        <v>0.7</v>
      </c>
    </row>
    <row r="10" spans="1:33" x14ac:dyDescent="0.2">
      <c r="A10" s="15" t="s">
        <v>85</v>
      </c>
      <c r="B10" s="15" t="s">
        <v>205</v>
      </c>
      <c r="C10" s="16" t="s">
        <v>191</v>
      </c>
      <c r="G10" s="15" t="s">
        <v>207</v>
      </c>
      <c r="I10" s="15" t="s">
        <v>208</v>
      </c>
      <c r="J10" s="15" t="s">
        <v>209</v>
      </c>
      <c r="L10" s="15">
        <v>9</v>
      </c>
      <c r="M10" s="15">
        <v>7</v>
      </c>
      <c r="N10" s="15">
        <v>8</v>
      </c>
      <c r="O10" s="15" t="s">
        <v>210</v>
      </c>
      <c r="Q10" s="15">
        <v>9</v>
      </c>
      <c r="U10" s="15">
        <v>20</v>
      </c>
      <c r="AB10" s="15" t="s">
        <v>211</v>
      </c>
      <c r="AC10" s="15" t="s">
        <v>212</v>
      </c>
      <c r="AE10" s="15" t="s">
        <v>474</v>
      </c>
      <c r="AG10" s="36"/>
    </row>
    <row r="11" spans="1:33" x14ac:dyDescent="0.2">
      <c r="A11" s="15" t="s">
        <v>86</v>
      </c>
      <c r="B11" s="15" t="s">
        <v>213</v>
      </c>
      <c r="C11" s="16" t="s">
        <v>198</v>
      </c>
      <c r="G11" s="15" t="s">
        <v>215</v>
      </c>
      <c r="L11" s="15">
        <v>10</v>
      </c>
      <c r="M11" s="15">
        <v>8</v>
      </c>
      <c r="N11" s="15">
        <v>9</v>
      </c>
      <c r="O11" s="15" t="s">
        <v>216</v>
      </c>
      <c r="Q11" s="15">
        <v>10</v>
      </c>
      <c r="U11" s="15">
        <v>25</v>
      </c>
      <c r="AB11" s="15" t="s">
        <v>217</v>
      </c>
      <c r="AC11" s="15" t="s">
        <v>218</v>
      </c>
      <c r="AE11" s="15" t="s">
        <v>475</v>
      </c>
      <c r="AG11" s="36"/>
    </row>
    <row r="12" spans="1:33" x14ac:dyDescent="0.2">
      <c r="A12" s="15" t="s">
        <v>87</v>
      </c>
      <c r="B12" s="15" t="s">
        <v>219</v>
      </c>
      <c r="C12" s="16" t="s">
        <v>206</v>
      </c>
      <c r="G12" s="15" t="s">
        <v>221</v>
      </c>
      <c r="L12" s="15">
        <v>11</v>
      </c>
      <c r="M12" s="15">
        <v>9</v>
      </c>
      <c r="N12" s="15">
        <v>10</v>
      </c>
      <c r="O12" s="15" t="s">
        <v>222</v>
      </c>
      <c r="Q12" s="15">
        <v>11</v>
      </c>
      <c r="U12" s="15">
        <v>30</v>
      </c>
      <c r="AB12" s="15" t="s">
        <v>223</v>
      </c>
      <c r="AC12" s="15" t="s">
        <v>224</v>
      </c>
      <c r="AE12" s="15" t="s">
        <v>476</v>
      </c>
      <c r="AG12" s="36"/>
    </row>
    <row r="13" spans="1:33" x14ac:dyDescent="0.2">
      <c r="A13" s="15" t="s">
        <v>88</v>
      </c>
      <c r="B13" s="15" t="s">
        <v>225</v>
      </c>
      <c r="C13" s="16" t="s">
        <v>568</v>
      </c>
      <c r="G13" s="15" t="s">
        <v>227</v>
      </c>
      <c r="L13" s="15">
        <v>12</v>
      </c>
      <c r="M13" s="15">
        <v>10</v>
      </c>
      <c r="O13" s="15" t="s">
        <v>228</v>
      </c>
      <c r="Q13" s="15">
        <v>12</v>
      </c>
      <c r="U13" s="15">
        <v>35</v>
      </c>
      <c r="AB13" s="15" t="s">
        <v>229</v>
      </c>
      <c r="AC13" s="15" t="s">
        <v>230</v>
      </c>
      <c r="AE13" s="15" t="s">
        <v>476</v>
      </c>
      <c r="AG13" s="36"/>
    </row>
    <row r="14" spans="1:33" x14ac:dyDescent="0.2">
      <c r="A14" s="15" t="s">
        <v>89</v>
      </c>
      <c r="B14" s="15" t="s">
        <v>231</v>
      </c>
      <c r="C14" s="16" t="s">
        <v>569</v>
      </c>
      <c r="G14" s="15" t="s">
        <v>177</v>
      </c>
      <c r="L14" s="15">
        <v>13</v>
      </c>
      <c r="M14" s="15">
        <v>11</v>
      </c>
      <c r="O14" s="15" t="s">
        <v>233</v>
      </c>
      <c r="Q14" s="15">
        <v>13</v>
      </c>
      <c r="U14" s="15">
        <v>40</v>
      </c>
      <c r="AB14" s="15" t="s">
        <v>234</v>
      </c>
      <c r="AE14" s="15" t="s">
        <v>477</v>
      </c>
    </row>
    <row r="15" spans="1:33" x14ac:dyDescent="0.2">
      <c r="A15" s="15" t="s">
        <v>90</v>
      </c>
      <c r="B15" s="15" t="s">
        <v>235</v>
      </c>
      <c r="C15" s="16" t="s">
        <v>570</v>
      </c>
      <c r="G15" s="15" t="s">
        <v>183</v>
      </c>
      <c r="L15" s="15">
        <v>14</v>
      </c>
      <c r="M15" s="15">
        <v>12</v>
      </c>
      <c r="O15" s="15" t="s">
        <v>237</v>
      </c>
      <c r="Q15" s="15">
        <v>14</v>
      </c>
      <c r="U15" s="15">
        <v>45</v>
      </c>
      <c r="AB15" s="15" t="s">
        <v>238</v>
      </c>
      <c r="AE15" s="15" t="s">
        <v>481</v>
      </c>
    </row>
    <row r="16" spans="1:33" x14ac:dyDescent="0.2">
      <c r="A16" s="15" t="s">
        <v>91</v>
      </c>
      <c r="B16" s="15" t="s">
        <v>239</v>
      </c>
      <c r="C16" s="16" t="s">
        <v>214</v>
      </c>
      <c r="G16" s="15" t="s">
        <v>240</v>
      </c>
      <c r="M16" s="15">
        <v>13</v>
      </c>
      <c r="O16" s="15" t="s">
        <v>241</v>
      </c>
      <c r="Q16" s="15">
        <v>15</v>
      </c>
      <c r="U16" s="15">
        <v>50</v>
      </c>
      <c r="AB16" s="15" t="s">
        <v>242</v>
      </c>
      <c r="AE16" s="15" t="s">
        <v>482</v>
      </c>
    </row>
    <row r="17" spans="1:31" x14ac:dyDescent="0.2">
      <c r="A17" s="15" t="s">
        <v>92</v>
      </c>
      <c r="B17" s="15" t="s">
        <v>243</v>
      </c>
      <c r="C17" s="16" t="s">
        <v>220</v>
      </c>
      <c r="G17" s="15" t="s">
        <v>245</v>
      </c>
      <c r="M17" s="15">
        <v>14</v>
      </c>
      <c r="O17" s="15" t="s">
        <v>246</v>
      </c>
      <c r="Q17" s="15">
        <v>16</v>
      </c>
      <c r="AB17" s="15" t="s">
        <v>247</v>
      </c>
      <c r="AE17" s="15" t="s">
        <v>483</v>
      </c>
    </row>
    <row r="18" spans="1:31" x14ac:dyDescent="0.2">
      <c r="A18" s="15" t="s">
        <v>248</v>
      </c>
      <c r="B18" s="15" t="s">
        <v>249</v>
      </c>
      <c r="C18" s="16" t="s">
        <v>571</v>
      </c>
      <c r="G18" s="15" t="s">
        <v>250</v>
      </c>
      <c r="M18" s="15">
        <v>15</v>
      </c>
      <c r="O18" s="15" t="s">
        <v>251</v>
      </c>
      <c r="Q18" s="15">
        <v>17</v>
      </c>
      <c r="AB18" s="15" t="s">
        <v>252</v>
      </c>
    </row>
    <row r="19" spans="1:31" x14ac:dyDescent="0.2">
      <c r="A19" s="15" t="s">
        <v>253</v>
      </c>
      <c r="B19" s="15" t="s">
        <v>254</v>
      </c>
      <c r="C19" s="16" t="s">
        <v>572</v>
      </c>
      <c r="G19" s="15" t="s">
        <v>255</v>
      </c>
      <c r="M19" s="15">
        <v>16</v>
      </c>
      <c r="O19" s="15" t="s">
        <v>256</v>
      </c>
      <c r="Q19" s="15">
        <v>18</v>
      </c>
      <c r="AB19" s="15" t="s">
        <v>257</v>
      </c>
    </row>
    <row r="20" spans="1:31" x14ac:dyDescent="0.2">
      <c r="A20" s="15" t="s">
        <v>155</v>
      </c>
      <c r="B20" s="15" t="s">
        <v>258</v>
      </c>
      <c r="C20" s="16" t="s">
        <v>226</v>
      </c>
      <c r="G20" s="15" t="s">
        <v>259</v>
      </c>
      <c r="M20" s="15">
        <v>17</v>
      </c>
      <c r="Q20" s="15">
        <v>19</v>
      </c>
      <c r="AB20" s="15" t="s">
        <v>260</v>
      </c>
    </row>
    <row r="21" spans="1:31" x14ac:dyDescent="0.2">
      <c r="A21" s="15" t="s">
        <v>261</v>
      </c>
      <c r="B21" s="15" t="s">
        <v>262</v>
      </c>
      <c r="C21" s="16" t="s">
        <v>232</v>
      </c>
      <c r="M21" s="15">
        <v>18</v>
      </c>
      <c r="Q21" s="15">
        <v>20</v>
      </c>
      <c r="AB21" s="15" t="s">
        <v>263</v>
      </c>
    </row>
    <row r="22" spans="1:31" x14ac:dyDescent="0.2">
      <c r="B22" s="15" t="s">
        <v>264</v>
      </c>
      <c r="C22" s="16" t="s">
        <v>573</v>
      </c>
      <c r="M22" s="15">
        <v>19</v>
      </c>
      <c r="AB22" s="15" t="s">
        <v>265</v>
      </c>
    </row>
    <row r="23" spans="1:31" ht="15" x14ac:dyDescent="0.25">
      <c r="B23" s="15" t="s">
        <v>266</v>
      </c>
      <c r="C23" s="16" t="s">
        <v>574</v>
      </c>
      <c r="M23" s="15">
        <v>20</v>
      </c>
      <c r="AB23" s="15" t="s">
        <v>267</v>
      </c>
      <c r="AE23" s="9" t="s">
        <v>13</v>
      </c>
    </row>
    <row r="24" spans="1:31" ht="15" x14ac:dyDescent="0.25">
      <c r="B24" s="15" t="s">
        <v>268</v>
      </c>
      <c r="C24" s="16" t="s">
        <v>236</v>
      </c>
      <c r="M24" s="15">
        <v>21</v>
      </c>
      <c r="AB24" s="15" t="s">
        <v>270</v>
      </c>
      <c r="AE24" s="5" t="s">
        <v>9</v>
      </c>
    </row>
    <row r="25" spans="1:31" ht="15" x14ac:dyDescent="0.25">
      <c r="B25" s="15" t="s">
        <v>271</v>
      </c>
      <c r="C25" s="16" t="s">
        <v>575</v>
      </c>
      <c r="M25" s="15">
        <v>22</v>
      </c>
      <c r="AB25" s="15" t="s">
        <v>272</v>
      </c>
      <c r="AE25" s="4" t="s">
        <v>8</v>
      </c>
    </row>
    <row r="26" spans="1:31" ht="15" x14ac:dyDescent="0.25">
      <c r="B26" s="15" t="s">
        <v>273</v>
      </c>
      <c r="C26" s="16" t="s">
        <v>576</v>
      </c>
      <c r="M26" s="15">
        <v>23</v>
      </c>
      <c r="AB26" s="15" t="s">
        <v>275</v>
      </c>
      <c r="AE26" s="8" t="s">
        <v>11</v>
      </c>
    </row>
    <row r="27" spans="1:31" ht="15" x14ac:dyDescent="0.25">
      <c r="B27" s="15" t="s">
        <v>276</v>
      </c>
      <c r="C27" s="16" t="s">
        <v>577</v>
      </c>
      <c r="M27" s="15">
        <v>24</v>
      </c>
      <c r="AB27" s="15" t="s">
        <v>277</v>
      </c>
      <c r="AE27" s="3" t="s">
        <v>7</v>
      </c>
    </row>
    <row r="28" spans="1:31" ht="15" x14ac:dyDescent="0.25">
      <c r="B28" s="15" t="s">
        <v>278</v>
      </c>
      <c r="C28" s="16" t="s">
        <v>578</v>
      </c>
      <c r="M28" s="15">
        <v>25</v>
      </c>
      <c r="AB28" s="15" t="s">
        <v>279</v>
      </c>
      <c r="AE28" s="7" t="s">
        <v>12</v>
      </c>
    </row>
    <row r="29" spans="1:31" ht="15" x14ac:dyDescent="0.25">
      <c r="B29" s="15" t="s">
        <v>280</v>
      </c>
      <c r="C29" s="16" t="s">
        <v>244</v>
      </c>
      <c r="M29" s="15">
        <v>26</v>
      </c>
      <c r="AB29" s="15" t="s">
        <v>282</v>
      </c>
      <c r="AE29" s="6" t="s">
        <v>10</v>
      </c>
    </row>
    <row r="30" spans="1:31" ht="15" x14ac:dyDescent="0.25">
      <c r="B30" s="15" t="s">
        <v>283</v>
      </c>
      <c r="C30" s="16" t="s">
        <v>579</v>
      </c>
      <c r="M30" s="15">
        <v>27</v>
      </c>
      <c r="AB30" s="15" t="s">
        <v>285</v>
      </c>
      <c r="AE30" t="s">
        <v>60</v>
      </c>
    </row>
    <row r="31" spans="1:31" x14ac:dyDescent="0.2">
      <c r="B31" s="15" t="s">
        <v>286</v>
      </c>
      <c r="C31" s="16" t="s">
        <v>580</v>
      </c>
      <c r="M31" s="15">
        <v>28</v>
      </c>
      <c r="AB31" s="15" t="s">
        <v>288</v>
      </c>
    </row>
    <row r="32" spans="1:31" x14ac:dyDescent="0.2">
      <c r="B32" s="15" t="s">
        <v>289</v>
      </c>
      <c r="C32" s="16" t="s">
        <v>581</v>
      </c>
      <c r="M32" s="15">
        <v>29</v>
      </c>
      <c r="AB32" s="15" t="s">
        <v>291</v>
      </c>
    </row>
    <row r="33" spans="2:28" x14ac:dyDescent="0.2">
      <c r="B33" s="15" t="s">
        <v>292</v>
      </c>
      <c r="C33" s="16" t="s">
        <v>582</v>
      </c>
      <c r="M33" s="15">
        <v>30</v>
      </c>
      <c r="AB33" s="15" t="s">
        <v>293</v>
      </c>
    </row>
    <row r="34" spans="2:28" x14ac:dyDescent="0.2">
      <c r="B34" s="15" t="s">
        <v>294</v>
      </c>
      <c r="C34" s="16" t="s">
        <v>583</v>
      </c>
      <c r="M34" s="15">
        <v>31</v>
      </c>
      <c r="AB34" s="15" t="s">
        <v>296</v>
      </c>
    </row>
    <row r="35" spans="2:28" x14ac:dyDescent="0.2">
      <c r="B35" s="15" t="s">
        <v>297</v>
      </c>
      <c r="C35" s="16" t="s">
        <v>584</v>
      </c>
      <c r="M35" s="15">
        <v>32</v>
      </c>
      <c r="AB35" s="15" t="s">
        <v>298</v>
      </c>
    </row>
    <row r="36" spans="2:28" x14ac:dyDescent="0.2">
      <c r="B36" s="15" t="s">
        <v>299</v>
      </c>
      <c r="C36" s="16" t="s">
        <v>585</v>
      </c>
      <c r="M36" s="15">
        <v>33</v>
      </c>
      <c r="AB36" s="15" t="s">
        <v>301</v>
      </c>
    </row>
    <row r="37" spans="2:28" x14ac:dyDescent="0.2">
      <c r="B37" s="15" t="s">
        <v>302</v>
      </c>
      <c r="C37" s="16" t="s">
        <v>586</v>
      </c>
      <c r="M37" s="15">
        <v>34</v>
      </c>
      <c r="AB37" s="15" t="s">
        <v>303</v>
      </c>
    </row>
    <row r="38" spans="2:28" x14ac:dyDescent="0.2">
      <c r="B38" s="15" t="s">
        <v>304</v>
      </c>
      <c r="C38" s="16" t="s">
        <v>587</v>
      </c>
      <c r="M38" s="15">
        <v>35</v>
      </c>
      <c r="AB38" s="15" t="s">
        <v>306</v>
      </c>
    </row>
    <row r="39" spans="2:28" x14ac:dyDescent="0.2">
      <c r="B39" s="15" t="s">
        <v>307</v>
      </c>
      <c r="C39" s="16" t="s">
        <v>269</v>
      </c>
      <c r="M39" s="15">
        <v>36</v>
      </c>
      <c r="AB39" s="15" t="s">
        <v>309</v>
      </c>
    </row>
    <row r="40" spans="2:28" x14ac:dyDescent="0.2">
      <c r="B40" s="15" t="s">
        <v>310</v>
      </c>
      <c r="C40" s="16" t="s">
        <v>588</v>
      </c>
      <c r="M40" s="15">
        <v>37</v>
      </c>
      <c r="AB40" s="15" t="s">
        <v>311</v>
      </c>
    </row>
    <row r="41" spans="2:28" x14ac:dyDescent="0.2">
      <c r="B41" s="15" t="s">
        <v>312</v>
      </c>
      <c r="C41" s="16" t="s">
        <v>589</v>
      </c>
      <c r="M41" s="15">
        <v>38</v>
      </c>
      <c r="AB41" s="15" t="s">
        <v>313</v>
      </c>
    </row>
    <row r="42" spans="2:28" x14ac:dyDescent="0.2">
      <c r="B42" s="15" t="s">
        <v>314</v>
      </c>
      <c r="C42" s="16" t="s">
        <v>590</v>
      </c>
      <c r="M42" s="15">
        <v>39</v>
      </c>
      <c r="AB42" s="15" t="s">
        <v>316</v>
      </c>
    </row>
    <row r="43" spans="2:28" x14ac:dyDescent="0.2">
      <c r="B43" s="15" t="s">
        <v>317</v>
      </c>
      <c r="C43" s="16" t="s">
        <v>591</v>
      </c>
      <c r="M43" s="15">
        <v>40</v>
      </c>
      <c r="AB43" s="15" t="s">
        <v>318</v>
      </c>
    </row>
    <row r="44" spans="2:28" x14ac:dyDescent="0.2">
      <c r="B44" s="15" t="s">
        <v>319</v>
      </c>
      <c r="C44" s="16" t="s">
        <v>592</v>
      </c>
      <c r="M44" s="15">
        <v>41</v>
      </c>
      <c r="AB44" s="15" t="s">
        <v>321</v>
      </c>
    </row>
    <row r="45" spans="2:28" x14ac:dyDescent="0.2">
      <c r="B45" s="15" t="s">
        <v>322</v>
      </c>
      <c r="C45" s="16" t="s">
        <v>593</v>
      </c>
      <c r="M45" s="15">
        <v>42</v>
      </c>
      <c r="AB45" s="15" t="s">
        <v>323</v>
      </c>
    </row>
    <row r="46" spans="2:28" x14ac:dyDescent="0.2">
      <c r="B46" s="15" t="s">
        <v>324</v>
      </c>
      <c r="C46" s="16" t="s">
        <v>594</v>
      </c>
      <c r="M46" s="15">
        <v>43</v>
      </c>
      <c r="AB46" s="15" t="s">
        <v>325</v>
      </c>
    </row>
    <row r="47" spans="2:28" x14ac:dyDescent="0.2">
      <c r="B47" s="15" t="s">
        <v>326</v>
      </c>
      <c r="C47" s="16" t="s">
        <v>595</v>
      </c>
      <c r="M47" s="15">
        <v>44</v>
      </c>
      <c r="AB47" s="15" t="s">
        <v>328</v>
      </c>
    </row>
    <row r="48" spans="2:28" x14ac:dyDescent="0.2">
      <c r="B48" s="15" t="s">
        <v>329</v>
      </c>
      <c r="C48" s="16" t="s">
        <v>596</v>
      </c>
      <c r="M48" s="15">
        <v>45</v>
      </c>
      <c r="AB48" s="15" t="s">
        <v>331</v>
      </c>
    </row>
    <row r="49" spans="2:28" x14ac:dyDescent="0.2">
      <c r="B49" s="15" t="s">
        <v>332</v>
      </c>
      <c r="C49" s="16" t="s">
        <v>274</v>
      </c>
      <c r="M49" s="15">
        <v>46</v>
      </c>
      <c r="AB49" s="15" t="s">
        <v>334</v>
      </c>
    </row>
    <row r="50" spans="2:28" x14ac:dyDescent="0.2">
      <c r="B50" s="15" t="s">
        <v>335</v>
      </c>
      <c r="C50" s="16" t="s">
        <v>597</v>
      </c>
      <c r="M50" s="15">
        <v>47</v>
      </c>
      <c r="AB50" s="15" t="s">
        <v>337</v>
      </c>
    </row>
    <row r="51" spans="2:28" x14ac:dyDescent="0.2">
      <c r="B51" s="15" t="s">
        <v>338</v>
      </c>
      <c r="C51" s="16" t="s">
        <v>598</v>
      </c>
      <c r="M51" s="15">
        <v>48</v>
      </c>
      <c r="AB51" s="15" t="s">
        <v>339</v>
      </c>
    </row>
    <row r="52" spans="2:28" x14ac:dyDescent="0.2">
      <c r="B52" s="15" t="s">
        <v>340</v>
      </c>
      <c r="C52" s="16" t="s">
        <v>599</v>
      </c>
      <c r="M52" s="15">
        <v>49</v>
      </c>
      <c r="AB52" s="15" t="s">
        <v>342</v>
      </c>
    </row>
    <row r="53" spans="2:28" x14ac:dyDescent="0.2">
      <c r="B53" s="15" t="s">
        <v>343</v>
      </c>
      <c r="C53" s="16" t="s">
        <v>600</v>
      </c>
      <c r="M53" s="15">
        <v>50</v>
      </c>
      <c r="AB53" s="15" t="s">
        <v>345</v>
      </c>
    </row>
    <row r="54" spans="2:28" x14ac:dyDescent="0.2">
      <c r="B54" s="15" t="s">
        <v>346</v>
      </c>
      <c r="C54" s="16" t="s">
        <v>601</v>
      </c>
      <c r="AB54" s="15" t="s">
        <v>348</v>
      </c>
    </row>
    <row r="55" spans="2:28" x14ac:dyDescent="0.2">
      <c r="B55" s="15" t="s">
        <v>349</v>
      </c>
      <c r="C55" s="16" t="s">
        <v>602</v>
      </c>
      <c r="AB55" s="15" t="s">
        <v>350</v>
      </c>
    </row>
    <row r="56" spans="2:28" x14ac:dyDescent="0.2">
      <c r="B56" s="15" t="s">
        <v>351</v>
      </c>
      <c r="C56" s="16" t="s">
        <v>603</v>
      </c>
      <c r="AB56" s="15" t="s">
        <v>353</v>
      </c>
    </row>
    <row r="57" spans="2:28" x14ac:dyDescent="0.2">
      <c r="B57" s="15" t="s">
        <v>248</v>
      </c>
      <c r="C57" s="16" t="s">
        <v>604</v>
      </c>
      <c r="AB57" s="15" t="s">
        <v>355</v>
      </c>
    </row>
    <row r="58" spans="2:28" x14ac:dyDescent="0.2">
      <c r="B58" s="15" t="s">
        <v>356</v>
      </c>
      <c r="C58" s="16" t="s">
        <v>605</v>
      </c>
      <c r="AB58" s="15" t="s">
        <v>358</v>
      </c>
    </row>
    <row r="59" spans="2:28" x14ac:dyDescent="0.2">
      <c r="B59" s="15" t="s">
        <v>359</v>
      </c>
      <c r="C59" s="16" t="s">
        <v>606</v>
      </c>
      <c r="AB59" s="15" t="s">
        <v>361</v>
      </c>
    </row>
    <row r="60" spans="2:28" x14ac:dyDescent="0.2">
      <c r="B60" s="15" t="s">
        <v>362</v>
      </c>
      <c r="C60" s="16" t="s">
        <v>607</v>
      </c>
      <c r="AB60" s="15" t="s">
        <v>364</v>
      </c>
    </row>
    <row r="61" spans="2:28" x14ac:dyDescent="0.2">
      <c r="B61" s="15" t="s">
        <v>253</v>
      </c>
      <c r="C61" s="16" t="s">
        <v>608</v>
      </c>
      <c r="AB61" s="15" t="s">
        <v>366</v>
      </c>
    </row>
    <row r="62" spans="2:28" x14ac:dyDescent="0.2">
      <c r="B62" s="15" t="s">
        <v>77</v>
      </c>
      <c r="C62" s="16" t="s">
        <v>609</v>
      </c>
      <c r="AB62" s="15" t="s">
        <v>368</v>
      </c>
    </row>
    <row r="63" spans="2:28" x14ac:dyDescent="0.2">
      <c r="B63" s="15" t="s">
        <v>369</v>
      </c>
      <c r="C63" s="16" t="s">
        <v>610</v>
      </c>
      <c r="AB63" s="15" t="s">
        <v>370</v>
      </c>
    </row>
    <row r="64" spans="2:28" x14ac:dyDescent="0.2">
      <c r="B64" s="15" t="s">
        <v>79</v>
      </c>
      <c r="C64" s="16" t="s">
        <v>611</v>
      </c>
      <c r="AB64" s="15" t="s">
        <v>371</v>
      </c>
    </row>
    <row r="65" spans="2:28" x14ac:dyDescent="0.2">
      <c r="B65" s="15" t="s">
        <v>80</v>
      </c>
      <c r="C65" s="16" t="s">
        <v>15</v>
      </c>
      <c r="AB65" s="15" t="s">
        <v>373</v>
      </c>
    </row>
    <row r="66" spans="2:28" x14ac:dyDescent="0.2">
      <c r="B66" s="15" t="s">
        <v>81</v>
      </c>
      <c r="C66" s="16" t="s">
        <v>612</v>
      </c>
      <c r="AB66" s="15" t="s">
        <v>375</v>
      </c>
    </row>
    <row r="67" spans="2:28" x14ac:dyDescent="0.2">
      <c r="B67" s="15" t="s">
        <v>82</v>
      </c>
      <c r="C67" s="16" t="s">
        <v>613</v>
      </c>
      <c r="AB67" s="15" t="s">
        <v>377</v>
      </c>
    </row>
    <row r="68" spans="2:28" x14ac:dyDescent="0.2">
      <c r="B68" s="15" t="s">
        <v>83</v>
      </c>
      <c r="C68" s="16" t="s">
        <v>614</v>
      </c>
      <c r="AB68" s="15" t="s">
        <v>379</v>
      </c>
    </row>
    <row r="69" spans="2:28" x14ac:dyDescent="0.2">
      <c r="B69" s="15" t="s">
        <v>85</v>
      </c>
      <c r="C69" s="16" t="s">
        <v>281</v>
      </c>
      <c r="AB69" s="15" t="s">
        <v>381</v>
      </c>
    </row>
    <row r="70" spans="2:28" x14ac:dyDescent="0.2">
      <c r="B70" s="15" t="s">
        <v>86</v>
      </c>
      <c r="C70" s="16" t="s">
        <v>284</v>
      </c>
      <c r="AB70" s="15" t="s">
        <v>382</v>
      </c>
    </row>
    <row r="71" spans="2:28" x14ac:dyDescent="0.2">
      <c r="B71" s="15" t="s">
        <v>87</v>
      </c>
      <c r="C71" s="16" t="s">
        <v>287</v>
      </c>
      <c r="AB71" s="15" t="s">
        <v>384</v>
      </c>
    </row>
    <row r="72" spans="2:28" x14ac:dyDescent="0.2">
      <c r="B72" s="15" t="s">
        <v>88</v>
      </c>
      <c r="C72" s="16" t="s">
        <v>615</v>
      </c>
      <c r="AB72" s="15" t="s">
        <v>386</v>
      </c>
    </row>
    <row r="73" spans="2:28" x14ac:dyDescent="0.2">
      <c r="B73" s="15" t="s">
        <v>89</v>
      </c>
      <c r="C73" s="16" t="s">
        <v>290</v>
      </c>
      <c r="AB73" s="15" t="s">
        <v>388</v>
      </c>
    </row>
    <row r="74" spans="2:28" x14ac:dyDescent="0.2">
      <c r="B74" s="15" t="s">
        <v>90</v>
      </c>
      <c r="C74" s="16" t="s">
        <v>616</v>
      </c>
      <c r="AB74" s="15" t="s">
        <v>389</v>
      </c>
    </row>
    <row r="75" spans="2:28" x14ac:dyDescent="0.2">
      <c r="B75" s="15" t="s">
        <v>91</v>
      </c>
      <c r="C75" s="16" t="s">
        <v>16</v>
      </c>
      <c r="AB75" s="15" t="s">
        <v>391</v>
      </c>
    </row>
    <row r="76" spans="2:28" x14ac:dyDescent="0.2">
      <c r="B76" s="15" t="s">
        <v>92</v>
      </c>
      <c r="C76" s="16" t="s">
        <v>295</v>
      </c>
    </row>
    <row r="77" spans="2:28" x14ac:dyDescent="0.2">
      <c r="B77" s="15" t="s">
        <v>392</v>
      </c>
      <c r="C77" s="16" t="s">
        <v>51</v>
      </c>
    </row>
    <row r="78" spans="2:28" x14ac:dyDescent="0.2">
      <c r="B78" s="15" t="s">
        <v>393</v>
      </c>
      <c r="C78" s="16" t="s">
        <v>300</v>
      </c>
    </row>
    <row r="79" spans="2:28" x14ac:dyDescent="0.2">
      <c r="C79" s="16" t="s">
        <v>617</v>
      </c>
    </row>
    <row r="80" spans="2:28" x14ac:dyDescent="0.2">
      <c r="C80" s="16" t="s">
        <v>618</v>
      </c>
    </row>
    <row r="81" spans="3:3" x14ac:dyDescent="0.2">
      <c r="C81" s="16" t="s">
        <v>619</v>
      </c>
    </row>
    <row r="82" spans="3:3" x14ac:dyDescent="0.2">
      <c r="C82" s="16" t="s">
        <v>620</v>
      </c>
    </row>
    <row r="83" spans="3:3" x14ac:dyDescent="0.2">
      <c r="C83" s="16" t="s">
        <v>621</v>
      </c>
    </row>
    <row r="84" spans="3:3" x14ac:dyDescent="0.2">
      <c r="C84" s="16" t="s">
        <v>622</v>
      </c>
    </row>
    <row r="85" spans="3:3" x14ac:dyDescent="0.2">
      <c r="C85" s="16" t="s">
        <v>623</v>
      </c>
    </row>
    <row r="86" spans="3:3" x14ac:dyDescent="0.2">
      <c r="C86" s="16" t="s">
        <v>624</v>
      </c>
    </row>
    <row r="87" spans="3:3" x14ac:dyDescent="0.2">
      <c r="C87" s="16" t="s">
        <v>625</v>
      </c>
    </row>
    <row r="88" spans="3:3" x14ac:dyDescent="0.2">
      <c r="C88" s="16" t="s">
        <v>305</v>
      </c>
    </row>
    <row r="89" spans="3:3" x14ac:dyDescent="0.2">
      <c r="C89" s="16" t="s">
        <v>626</v>
      </c>
    </row>
    <row r="90" spans="3:3" x14ac:dyDescent="0.2">
      <c r="C90" s="16" t="s">
        <v>308</v>
      </c>
    </row>
    <row r="91" spans="3:3" x14ac:dyDescent="0.2">
      <c r="C91" s="16" t="s">
        <v>315</v>
      </c>
    </row>
    <row r="92" spans="3:3" x14ac:dyDescent="0.2">
      <c r="C92" s="16" t="s">
        <v>320</v>
      </c>
    </row>
    <row r="93" spans="3:3" x14ac:dyDescent="0.2">
      <c r="C93" s="16" t="s">
        <v>627</v>
      </c>
    </row>
    <row r="94" spans="3:3" x14ac:dyDescent="0.2">
      <c r="C94" s="16" t="s">
        <v>628</v>
      </c>
    </row>
    <row r="95" spans="3:3" x14ac:dyDescent="0.2">
      <c r="C95" s="16" t="s">
        <v>629</v>
      </c>
    </row>
    <row r="96" spans="3:3" x14ac:dyDescent="0.2">
      <c r="C96" s="16" t="s">
        <v>630</v>
      </c>
    </row>
    <row r="97" spans="3:3" x14ac:dyDescent="0.2">
      <c r="C97" s="16" t="s">
        <v>631</v>
      </c>
    </row>
    <row r="98" spans="3:3" x14ac:dyDescent="0.2">
      <c r="C98" s="16" t="s">
        <v>632</v>
      </c>
    </row>
    <row r="99" spans="3:3" x14ac:dyDescent="0.2">
      <c r="C99" s="16" t="s">
        <v>633</v>
      </c>
    </row>
    <row r="100" spans="3:3" x14ac:dyDescent="0.2">
      <c r="C100" s="16" t="s">
        <v>634</v>
      </c>
    </row>
    <row r="101" spans="3:3" x14ac:dyDescent="0.2">
      <c r="C101" s="16" t="s">
        <v>635</v>
      </c>
    </row>
    <row r="102" spans="3:3" x14ac:dyDescent="0.2">
      <c r="C102" s="15" t="s">
        <v>636</v>
      </c>
    </row>
    <row r="103" spans="3:3" x14ac:dyDescent="0.2">
      <c r="C103" s="15" t="s">
        <v>52</v>
      </c>
    </row>
    <row r="104" spans="3:3" x14ac:dyDescent="0.2">
      <c r="C104" s="15" t="s">
        <v>637</v>
      </c>
    </row>
    <row r="105" spans="3:3" x14ac:dyDescent="0.2">
      <c r="C105" s="15" t="s">
        <v>327</v>
      </c>
    </row>
    <row r="106" spans="3:3" x14ac:dyDescent="0.2">
      <c r="C106" s="15" t="s">
        <v>638</v>
      </c>
    </row>
    <row r="107" spans="3:3" x14ac:dyDescent="0.2">
      <c r="C107" s="15" t="s">
        <v>330</v>
      </c>
    </row>
    <row r="108" spans="3:3" x14ac:dyDescent="0.2">
      <c r="C108" s="15" t="s">
        <v>333</v>
      </c>
    </row>
    <row r="109" spans="3:3" x14ac:dyDescent="0.2">
      <c r="C109" s="15" t="s">
        <v>639</v>
      </c>
    </row>
    <row r="110" spans="3:3" x14ac:dyDescent="0.2">
      <c r="C110" s="15" t="s">
        <v>336</v>
      </c>
    </row>
    <row r="111" spans="3:3" x14ac:dyDescent="0.2">
      <c r="C111" s="15" t="s">
        <v>640</v>
      </c>
    </row>
    <row r="112" spans="3:3" x14ac:dyDescent="0.2">
      <c r="C112" s="15" t="s">
        <v>341</v>
      </c>
    </row>
    <row r="113" spans="3:3" x14ac:dyDescent="0.2">
      <c r="C113" s="15" t="s">
        <v>344</v>
      </c>
    </row>
    <row r="114" spans="3:3" x14ac:dyDescent="0.2">
      <c r="C114" s="15" t="s">
        <v>347</v>
      </c>
    </row>
    <row r="115" spans="3:3" x14ac:dyDescent="0.2">
      <c r="C115" s="15" t="s">
        <v>641</v>
      </c>
    </row>
    <row r="116" spans="3:3" x14ac:dyDescent="0.2">
      <c r="C116" s="15" t="s">
        <v>47</v>
      </c>
    </row>
    <row r="117" spans="3:3" x14ac:dyDescent="0.2">
      <c r="C117" s="15" t="s">
        <v>642</v>
      </c>
    </row>
    <row r="118" spans="3:3" x14ac:dyDescent="0.2">
      <c r="C118" s="15" t="s">
        <v>352</v>
      </c>
    </row>
    <row r="119" spans="3:3" x14ac:dyDescent="0.2">
      <c r="C119" s="15" t="s">
        <v>643</v>
      </c>
    </row>
    <row r="120" spans="3:3" x14ac:dyDescent="0.2">
      <c r="C120" s="15" t="s">
        <v>644</v>
      </c>
    </row>
    <row r="121" spans="3:3" x14ac:dyDescent="0.2">
      <c r="C121" s="15" t="s">
        <v>354</v>
      </c>
    </row>
    <row r="122" spans="3:3" x14ac:dyDescent="0.2">
      <c r="C122" s="15" t="s">
        <v>357</v>
      </c>
    </row>
    <row r="123" spans="3:3" x14ac:dyDescent="0.2">
      <c r="C123" s="15" t="s">
        <v>360</v>
      </c>
    </row>
    <row r="124" spans="3:3" x14ac:dyDescent="0.2">
      <c r="C124" s="15" t="s">
        <v>645</v>
      </c>
    </row>
    <row r="125" spans="3:3" x14ac:dyDescent="0.2">
      <c r="C125" s="15" t="s">
        <v>363</v>
      </c>
    </row>
    <row r="126" spans="3:3" x14ac:dyDescent="0.2">
      <c r="C126" s="15" t="s">
        <v>365</v>
      </c>
    </row>
    <row r="127" spans="3:3" x14ac:dyDescent="0.2">
      <c r="C127" s="15" t="s">
        <v>646</v>
      </c>
    </row>
    <row r="128" spans="3:3" x14ac:dyDescent="0.2">
      <c r="C128" s="15" t="s">
        <v>647</v>
      </c>
    </row>
    <row r="129" spans="3:3" x14ac:dyDescent="0.2">
      <c r="C129" s="15" t="s">
        <v>367</v>
      </c>
    </row>
    <row r="130" spans="3:3" x14ac:dyDescent="0.2">
      <c r="C130" s="15" t="s">
        <v>648</v>
      </c>
    </row>
    <row r="131" spans="3:3" x14ac:dyDescent="0.2">
      <c r="C131" s="15" t="s">
        <v>649</v>
      </c>
    </row>
    <row r="132" spans="3:3" x14ac:dyDescent="0.2">
      <c r="C132" s="15" t="s">
        <v>650</v>
      </c>
    </row>
    <row r="133" spans="3:3" x14ac:dyDescent="0.2">
      <c r="C133" s="15" t="s">
        <v>651</v>
      </c>
    </row>
    <row r="134" spans="3:3" x14ac:dyDescent="0.2">
      <c r="C134" s="15" t="s">
        <v>49</v>
      </c>
    </row>
    <row r="135" spans="3:3" x14ac:dyDescent="0.2">
      <c r="C135" s="15" t="s">
        <v>652</v>
      </c>
    </row>
    <row r="136" spans="3:3" x14ac:dyDescent="0.2">
      <c r="C136" s="15" t="s">
        <v>372</v>
      </c>
    </row>
    <row r="137" spans="3:3" x14ac:dyDescent="0.2">
      <c r="C137" s="15" t="s">
        <v>374</v>
      </c>
    </row>
    <row r="138" spans="3:3" x14ac:dyDescent="0.2">
      <c r="C138" s="15" t="s">
        <v>376</v>
      </c>
    </row>
    <row r="139" spans="3:3" x14ac:dyDescent="0.2">
      <c r="C139" s="15" t="s">
        <v>653</v>
      </c>
    </row>
    <row r="140" spans="3:3" x14ac:dyDescent="0.2">
      <c r="C140" s="15" t="s">
        <v>654</v>
      </c>
    </row>
    <row r="141" spans="3:3" x14ac:dyDescent="0.2">
      <c r="C141" s="15" t="s">
        <v>378</v>
      </c>
    </row>
    <row r="142" spans="3:3" x14ac:dyDescent="0.2">
      <c r="C142" s="15" t="s">
        <v>380</v>
      </c>
    </row>
    <row r="143" spans="3:3" x14ac:dyDescent="0.2">
      <c r="C143" s="15" t="s">
        <v>655</v>
      </c>
    </row>
    <row r="144" spans="3:3" x14ac:dyDescent="0.2">
      <c r="C144" s="15" t="s">
        <v>383</v>
      </c>
    </row>
    <row r="145" spans="3:3" x14ac:dyDescent="0.2">
      <c r="C145" s="15" t="s">
        <v>656</v>
      </c>
    </row>
    <row r="146" spans="3:3" x14ac:dyDescent="0.2">
      <c r="C146" s="15" t="s">
        <v>385</v>
      </c>
    </row>
    <row r="147" spans="3:3" x14ac:dyDescent="0.2">
      <c r="C147" s="15" t="s">
        <v>657</v>
      </c>
    </row>
    <row r="148" spans="3:3" x14ac:dyDescent="0.2">
      <c r="C148" s="15" t="s">
        <v>387</v>
      </c>
    </row>
    <row r="149" spans="3:3" x14ac:dyDescent="0.2">
      <c r="C149" s="15" t="s">
        <v>658</v>
      </c>
    </row>
    <row r="150" spans="3:3" x14ac:dyDescent="0.2">
      <c r="C150" s="15" t="s">
        <v>659</v>
      </c>
    </row>
    <row r="151" spans="3:3" x14ac:dyDescent="0.2">
      <c r="C151" s="15" t="s">
        <v>660</v>
      </c>
    </row>
    <row r="152" spans="3:3" x14ac:dyDescent="0.2">
      <c r="C152" s="15" t="s">
        <v>661</v>
      </c>
    </row>
    <row r="153" spans="3:3" x14ac:dyDescent="0.2">
      <c r="C153" s="15" t="s">
        <v>662</v>
      </c>
    </row>
    <row r="154" spans="3:3" x14ac:dyDescent="0.2">
      <c r="C154" s="15" t="s">
        <v>663</v>
      </c>
    </row>
    <row r="155" spans="3:3" x14ac:dyDescent="0.2">
      <c r="C155" s="15" t="s">
        <v>664</v>
      </c>
    </row>
    <row r="156" spans="3:3" x14ac:dyDescent="0.2">
      <c r="C156" s="15" t="s">
        <v>665</v>
      </c>
    </row>
    <row r="157" spans="3:3" x14ac:dyDescent="0.2">
      <c r="C157" s="15" t="s">
        <v>666</v>
      </c>
    </row>
    <row r="158" spans="3:3" x14ac:dyDescent="0.2">
      <c r="C158" s="15" t="s">
        <v>667</v>
      </c>
    </row>
    <row r="159" spans="3:3" x14ac:dyDescent="0.2">
      <c r="C159" s="15" t="s">
        <v>668</v>
      </c>
    </row>
    <row r="160" spans="3:3" x14ac:dyDescent="0.2">
      <c r="C160" s="15" t="s">
        <v>669</v>
      </c>
    </row>
    <row r="161" spans="3:3" x14ac:dyDescent="0.2">
      <c r="C161" s="15" t="s">
        <v>37</v>
      </c>
    </row>
    <row r="162" spans="3:3" x14ac:dyDescent="0.2">
      <c r="C162" s="15" t="s">
        <v>390</v>
      </c>
    </row>
    <row r="163" spans="3:3" x14ac:dyDescent="0.2">
      <c r="C163" s="15" t="s">
        <v>670</v>
      </c>
    </row>
    <row r="164" spans="3:3" x14ac:dyDescent="0.2">
      <c r="C164" s="15" t="s">
        <v>671</v>
      </c>
    </row>
    <row r="165" spans="3:3" x14ac:dyDescent="0.2">
      <c r="C165" s="15" t="s">
        <v>672</v>
      </c>
    </row>
    <row r="166" spans="3:3" x14ac:dyDescent="0.2">
      <c r="C166" s="15" t="s">
        <v>394</v>
      </c>
    </row>
    <row r="167" spans="3:3" x14ac:dyDescent="0.2">
      <c r="C167" s="15" t="s">
        <v>673</v>
      </c>
    </row>
    <row r="168" spans="3:3" x14ac:dyDescent="0.2">
      <c r="C168" s="15" t="s">
        <v>674</v>
      </c>
    </row>
    <row r="169" spans="3:3" x14ac:dyDescent="0.2">
      <c r="C169" s="15" t="s">
        <v>675</v>
      </c>
    </row>
    <row r="170" spans="3:3" x14ac:dyDescent="0.2">
      <c r="C170" s="15" t="s">
        <v>676</v>
      </c>
    </row>
    <row r="171" spans="3:3" x14ac:dyDescent="0.2">
      <c r="C171" s="15" t="s">
        <v>677</v>
      </c>
    </row>
    <row r="172" spans="3:3" x14ac:dyDescent="0.2">
      <c r="C172" s="15" t="s">
        <v>678</v>
      </c>
    </row>
    <row r="173" spans="3:3" x14ac:dyDescent="0.2">
      <c r="C173" s="15" t="s">
        <v>679</v>
      </c>
    </row>
    <row r="174" spans="3:3" x14ac:dyDescent="0.2">
      <c r="C174" s="15" t="s">
        <v>680</v>
      </c>
    </row>
    <row r="175" spans="3:3" x14ac:dyDescent="0.2">
      <c r="C175" s="15" t="s">
        <v>395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59"/>
  <sheetViews>
    <sheetView topLeftCell="J1" zoomScale="80" zoomScaleNormal="80" workbookViewId="0">
      <selection activeCell="U21" sqref="U21"/>
    </sheetView>
  </sheetViews>
  <sheetFormatPr defaultRowHeight="15" x14ac:dyDescent="0.25"/>
  <cols>
    <col min="1" max="1" width="29.140625" customWidth="1"/>
    <col min="2" max="3" width="41.85546875" bestFit="1" customWidth="1"/>
    <col min="4" max="4" width="56" bestFit="1" customWidth="1"/>
    <col min="5" max="5" width="56" customWidth="1"/>
    <col min="6" max="6" width="27.140625" customWidth="1"/>
    <col min="7" max="7" width="17.42578125" customWidth="1"/>
    <col min="8" max="8" width="14.28515625" customWidth="1"/>
    <col min="9" max="9" width="21.5703125" customWidth="1"/>
    <col min="10" max="10" width="16.42578125" bestFit="1" customWidth="1"/>
    <col min="11" max="11" width="47.42578125" customWidth="1"/>
    <col min="13" max="13" width="19.42578125" customWidth="1"/>
    <col min="14" max="14" width="16" customWidth="1"/>
    <col min="15" max="15" width="21" customWidth="1"/>
    <col min="16" max="16" width="30.140625" customWidth="1"/>
    <col min="17" max="17" width="38.42578125" customWidth="1"/>
    <col min="18" max="18" width="42.7109375" customWidth="1"/>
    <col min="19" max="19" width="95" customWidth="1"/>
    <col min="20" max="20" width="20.7109375" customWidth="1"/>
    <col min="21" max="21" width="33.85546875" customWidth="1"/>
  </cols>
  <sheetData>
    <row r="1" spans="1:21" ht="30" x14ac:dyDescent="0.25">
      <c r="A1" t="s">
        <v>564</v>
      </c>
      <c r="B1" t="s">
        <v>6</v>
      </c>
      <c r="C1" t="s">
        <v>6</v>
      </c>
      <c r="D1" t="s">
        <v>5</v>
      </c>
      <c r="E1" t="s">
        <v>95</v>
      </c>
      <c r="F1" t="s">
        <v>62</v>
      </c>
      <c r="G1" t="s">
        <v>63</v>
      </c>
      <c r="H1" t="s">
        <v>64</v>
      </c>
      <c r="I1" t="s">
        <v>65</v>
      </c>
      <c r="J1" t="s">
        <v>4</v>
      </c>
      <c r="K1" t="s">
        <v>93</v>
      </c>
      <c r="L1" s="1" t="s">
        <v>100</v>
      </c>
      <c r="M1" s="1" t="s">
        <v>98</v>
      </c>
      <c r="N1" s="1" t="s">
        <v>101</v>
      </c>
      <c r="O1" s="1" t="s">
        <v>99</v>
      </c>
      <c r="P1" s="1" t="s">
        <v>734</v>
      </c>
      <c r="Q1" s="1" t="s">
        <v>735</v>
      </c>
      <c r="R1" s="1" t="s">
        <v>736</v>
      </c>
      <c r="S1" s="1" t="s">
        <v>779</v>
      </c>
      <c r="T1" s="1" t="s">
        <v>508</v>
      </c>
      <c r="U1" s="1" t="s">
        <v>508</v>
      </c>
    </row>
    <row r="2" spans="1:21" x14ac:dyDescent="0.25">
      <c r="B2" s="9" t="s">
        <v>13</v>
      </c>
      <c r="C2" s="9" t="s">
        <v>13</v>
      </c>
      <c r="D2" s="9" t="s">
        <v>14</v>
      </c>
      <c r="E2" s="9" t="str">
        <f>C2&amp;" - "&amp;D2</f>
        <v>Dziedzina nauk humanistycznych - archeologia</v>
      </c>
      <c r="F2" t="s">
        <v>67</v>
      </c>
      <c r="G2" t="s">
        <v>68</v>
      </c>
      <c r="H2" t="s">
        <v>70</v>
      </c>
      <c r="I2" t="s">
        <v>73</v>
      </c>
      <c r="J2">
        <v>1</v>
      </c>
      <c r="K2" t="s">
        <v>77</v>
      </c>
      <c r="P2" t="s">
        <v>737</v>
      </c>
      <c r="Q2" t="s">
        <v>738</v>
      </c>
      <c r="R2" t="s">
        <v>14</v>
      </c>
      <c r="S2" t="str">
        <f>P2&amp;"&gt;"&amp;Q2&amp;"&gt;"&amp;R2</f>
        <v>obszar nauk humanistycznych&gt;dziedzina nauk humanistycznych&gt;archeologia</v>
      </c>
    </row>
    <row r="3" spans="1:21" x14ac:dyDescent="0.25">
      <c r="B3" s="5" t="s">
        <v>9</v>
      </c>
      <c r="C3" s="9" t="s">
        <v>13</v>
      </c>
      <c r="D3" s="9" t="s">
        <v>15</v>
      </c>
      <c r="E3" s="9" t="str">
        <f t="shared" ref="E3:E48" si="0">C3&amp;" - "&amp;D3</f>
        <v>Dziedzina nauk humanistycznych - filozofia</v>
      </c>
      <c r="F3" s="9" t="s">
        <v>66</v>
      </c>
      <c r="G3" t="s">
        <v>69</v>
      </c>
      <c r="H3" t="s">
        <v>71</v>
      </c>
      <c r="I3" t="s">
        <v>74</v>
      </c>
      <c r="J3">
        <v>2</v>
      </c>
      <c r="K3" t="s">
        <v>78</v>
      </c>
      <c r="L3" t="s">
        <v>102</v>
      </c>
      <c r="M3" t="s">
        <v>106</v>
      </c>
      <c r="N3" t="s">
        <v>108</v>
      </c>
      <c r="O3" t="s">
        <v>110</v>
      </c>
      <c r="P3" t="s">
        <v>737</v>
      </c>
      <c r="Q3" t="s">
        <v>738</v>
      </c>
      <c r="R3" t="s">
        <v>739</v>
      </c>
      <c r="S3" t="str">
        <f t="shared" ref="S3:S56" si="1">P3&amp;"&gt;"&amp;Q3&amp;"&gt;"&amp;R3</f>
        <v>obszar nauk humanistycznych&gt;dziedzina nauk humanistycznych&gt;bibliologia i informatologia</v>
      </c>
      <c r="T3" t="s">
        <v>781</v>
      </c>
      <c r="U3" t="s">
        <v>785</v>
      </c>
    </row>
    <row r="4" spans="1:21" x14ac:dyDescent="0.25">
      <c r="B4" s="4" t="s">
        <v>8</v>
      </c>
      <c r="C4" s="9" t="s">
        <v>13</v>
      </c>
      <c r="D4" s="9" t="s">
        <v>16</v>
      </c>
      <c r="E4" s="9" t="str">
        <f t="shared" si="0"/>
        <v>Dziedzina nauk humanistycznych - historia</v>
      </c>
      <c r="F4" s="9" t="s">
        <v>451</v>
      </c>
      <c r="J4">
        <v>3</v>
      </c>
      <c r="K4" t="s">
        <v>79</v>
      </c>
      <c r="L4" t="s">
        <v>103</v>
      </c>
      <c r="M4" t="s">
        <v>107</v>
      </c>
      <c r="N4" t="s">
        <v>109</v>
      </c>
      <c r="O4" t="s">
        <v>111</v>
      </c>
      <c r="P4" t="s">
        <v>737</v>
      </c>
      <c r="Q4" t="s">
        <v>738</v>
      </c>
      <c r="R4" t="s">
        <v>740</v>
      </c>
      <c r="S4" t="str">
        <f t="shared" si="1"/>
        <v>obszar nauk humanistycznych&gt;dziedzina nauk humanistycznych&gt;etnologia</v>
      </c>
      <c r="T4" t="s">
        <v>782</v>
      </c>
      <c r="U4" t="s">
        <v>786</v>
      </c>
    </row>
    <row r="5" spans="1:21" x14ac:dyDescent="0.25">
      <c r="B5" s="8" t="s">
        <v>11</v>
      </c>
      <c r="C5" s="9" t="s">
        <v>13</v>
      </c>
      <c r="D5" s="9" t="s">
        <v>17</v>
      </c>
      <c r="E5" s="9" t="str">
        <f t="shared" si="0"/>
        <v>Dziedzina nauk humanistycznych - językoznawstwo</v>
      </c>
      <c r="J5">
        <v>4</v>
      </c>
      <c r="K5" t="s">
        <v>80</v>
      </c>
      <c r="L5" t="s">
        <v>104</v>
      </c>
      <c r="P5" t="s">
        <v>737</v>
      </c>
      <c r="Q5" t="s">
        <v>738</v>
      </c>
      <c r="R5" t="s">
        <v>15</v>
      </c>
      <c r="S5" t="str">
        <f t="shared" si="1"/>
        <v>obszar nauk humanistycznych&gt;dziedzina nauk humanistycznych&gt;filozofia</v>
      </c>
      <c r="T5" t="s">
        <v>783</v>
      </c>
      <c r="U5" t="s">
        <v>787</v>
      </c>
    </row>
    <row r="6" spans="1:21" x14ac:dyDescent="0.25">
      <c r="B6" s="3" t="s">
        <v>7</v>
      </c>
      <c r="C6" s="9" t="s">
        <v>13</v>
      </c>
      <c r="D6" s="9" t="s">
        <v>18</v>
      </c>
      <c r="E6" s="9" t="str">
        <f t="shared" si="0"/>
        <v>Dziedzina nauk humanistycznych - literaturoznawstwo</v>
      </c>
      <c r="J6">
        <v>5</v>
      </c>
      <c r="K6" t="s">
        <v>81</v>
      </c>
      <c r="L6" t="s">
        <v>105</v>
      </c>
      <c r="P6" t="s">
        <v>737</v>
      </c>
      <c r="Q6" t="s">
        <v>738</v>
      </c>
      <c r="R6" t="s">
        <v>16</v>
      </c>
      <c r="S6" t="str">
        <f t="shared" si="1"/>
        <v>obszar nauk humanistycznych&gt;dziedzina nauk humanistycznych&gt;historia</v>
      </c>
      <c r="T6" t="s">
        <v>784</v>
      </c>
      <c r="U6" t="s">
        <v>788</v>
      </c>
    </row>
    <row r="7" spans="1:21" x14ac:dyDescent="0.25">
      <c r="B7" s="7" t="s">
        <v>12</v>
      </c>
      <c r="C7" s="9" t="s">
        <v>13</v>
      </c>
      <c r="D7" s="9" t="s">
        <v>19</v>
      </c>
      <c r="E7" s="9" t="str">
        <f t="shared" si="0"/>
        <v>Dziedzina nauk humanistycznych - nauki o kulturze i religii</v>
      </c>
      <c r="J7">
        <v>6</v>
      </c>
      <c r="K7" t="s">
        <v>82</v>
      </c>
      <c r="P7" t="s">
        <v>737</v>
      </c>
      <c r="Q7" t="s">
        <v>738</v>
      </c>
      <c r="R7" t="s">
        <v>295</v>
      </c>
      <c r="S7" t="str">
        <f t="shared" si="1"/>
        <v>obszar nauk humanistycznych&gt;dziedzina nauk humanistycznych&gt;historia sztuki</v>
      </c>
      <c r="U7" t="s">
        <v>789</v>
      </c>
    </row>
    <row r="8" spans="1:21" x14ac:dyDescent="0.25">
      <c r="B8" s="6" t="s">
        <v>10</v>
      </c>
      <c r="C8" s="9" t="s">
        <v>13</v>
      </c>
      <c r="D8" s="9" t="s">
        <v>20</v>
      </c>
      <c r="E8" s="9" t="str">
        <f t="shared" si="0"/>
        <v>Dziedzina nauk humanistycznych - nauki o sztuce</v>
      </c>
      <c r="J8">
        <v>7</v>
      </c>
      <c r="K8" t="s">
        <v>83</v>
      </c>
      <c r="P8" t="s">
        <v>737</v>
      </c>
      <c r="Q8" t="s">
        <v>738</v>
      </c>
      <c r="R8" t="s">
        <v>17</v>
      </c>
      <c r="S8" t="str">
        <f t="shared" si="1"/>
        <v>obszar nauk humanistycznych&gt;dziedzina nauk humanistycznych&gt;językoznawstwo</v>
      </c>
    </row>
    <row r="9" spans="1:21" x14ac:dyDescent="0.25">
      <c r="B9" t="s">
        <v>60</v>
      </c>
      <c r="C9" s="5" t="s">
        <v>9</v>
      </c>
      <c r="D9" s="5" t="s">
        <v>39</v>
      </c>
      <c r="E9" s="9" t="str">
        <f t="shared" si="0"/>
        <v>Dziedzina nauk społecznych  - ekonomia i finanse</v>
      </c>
      <c r="J9">
        <v>8</v>
      </c>
      <c r="K9" t="s">
        <v>84</v>
      </c>
      <c r="P9" t="s">
        <v>737</v>
      </c>
      <c r="Q9" t="s">
        <v>738</v>
      </c>
      <c r="R9" t="s">
        <v>741</v>
      </c>
      <c r="S9" t="str">
        <f t="shared" si="1"/>
        <v>obszar nauk humanistycznych&gt;dziedzina nauk humanistycznych&gt;kulturoznawstwo</v>
      </c>
    </row>
    <row r="10" spans="1:21" x14ac:dyDescent="0.25">
      <c r="C10" s="5" t="s">
        <v>9</v>
      </c>
      <c r="D10" s="5" t="s">
        <v>40</v>
      </c>
      <c r="E10" s="9" t="str">
        <f t="shared" si="0"/>
        <v>Dziedzina nauk społecznych  - geografia społeczno-ekonomiczna i gospodarka przestrzenna</v>
      </c>
      <c r="J10">
        <v>9</v>
      </c>
      <c r="K10" t="s">
        <v>85</v>
      </c>
      <c r="P10" t="s">
        <v>737</v>
      </c>
      <c r="Q10" t="s">
        <v>738</v>
      </c>
      <c r="R10" t="s">
        <v>18</v>
      </c>
      <c r="S10" t="str">
        <f t="shared" si="1"/>
        <v>obszar nauk humanistycznych&gt;dziedzina nauk humanistycznych&gt;literaturoznawstwo</v>
      </c>
    </row>
    <row r="11" spans="1:21" x14ac:dyDescent="0.25">
      <c r="C11" s="5" t="s">
        <v>9</v>
      </c>
      <c r="D11" s="5" t="s">
        <v>41</v>
      </c>
      <c r="E11" s="9" t="str">
        <f t="shared" si="0"/>
        <v>Dziedzina nauk społecznych  - nauki o bezpieczeństwie</v>
      </c>
      <c r="J11">
        <v>10</v>
      </c>
      <c r="K11" t="s">
        <v>86</v>
      </c>
      <c r="P11" t="s">
        <v>737</v>
      </c>
      <c r="Q11" t="s">
        <v>738</v>
      </c>
      <c r="R11" t="s">
        <v>742</v>
      </c>
      <c r="S11" t="str">
        <f t="shared" si="1"/>
        <v>obszar nauk humanistycznych&gt;dziedzina nauk humanistycznych&gt;nauki o rodzinie</v>
      </c>
    </row>
    <row r="12" spans="1:21" x14ac:dyDescent="0.25">
      <c r="C12" s="5" t="s">
        <v>9</v>
      </c>
      <c r="D12" s="5" t="s">
        <v>42</v>
      </c>
      <c r="E12" s="9" t="str">
        <f t="shared" si="0"/>
        <v>Dziedzina nauk społecznych  - nauki o komunikacji społecznej i mediach</v>
      </c>
      <c r="J12">
        <v>11</v>
      </c>
      <c r="K12" t="s">
        <v>87</v>
      </c>
      <c r="P12" t="s">
        <v>737</v>
      </c>
      <c r="Q12" t="s">
        <v>738</v>
      </c>
      <c r="R12" t="s">
        <v>20</v>
      </c>
      <c r="S12" t="str">
        <f t="shared" si="1"/>
        <v>obszar nauk humanistycznych&gt;dziedzina nauk humanistycznych&gt;nauki o sztuce</v>
      </c>
    </row>
    <row r="13" spans="1:21" x14ac:dyDescent="0.25">
      <c r="C13" s="5" t="s">
        <v>9</v>
      </c>
      <c r="D13" s="5" t="s">
        <v>43</v>
      </c>
      <c r="E13" s="9" t="str">
        <f t="shared" si="0"/>
        <v>Dziedzina nauk społecznych  - nauki o polityce i administracji</v>
      </c>
      <c r="J13">
        <v>12</v>
      </c>
      <c r="K13" t="s">
        <v>88</v>
      </c>
      <c r="P13" t="s">
        <v>737</v>
      </c>
      <c r="Q13" t="s">
        <v>738</v>
      </c>
      <c r="R13" t="s">
        <v>743</v>
      </c>
      <c r="S13" t="str">
        <f t="shared" si="1"/>
        <v>obszar nauk humanistycznych&gt;dziedzina nauk humanistycznych&gt;nauki o zarządzaniu</v>
      </c>
    </row>
    <row r="14" spans="1:21" x14ac:dyDescent="0.25">
      <c r="C14" s="5" t="s">
        <v>9</v>
      </c>
      <c r="D14" s="5" t="s">
        <v>44</v>
      </c>
      <c r="E14" s="9" t="str">
        <f t="shared" si="0"/>
        <v>Dziedzina nauk społecznych  - nauki o zarządzaniu i jakości</v>
      </c>
      <c r="K14" t="s">
        <v>89</v>
      </c>
      <c r="P14" t="s">
        <v>737</v>
      </c>
      <c r="Q14" t="s">
        <v>738</v>
      </c>
      <c r="R14" t="s">
        <v>744</v>
      </c>
      <c r="S14" t="str">
        <f t="shared" si="1"/>
        <v>obszar nauk humanistycznych&gt;dziedzina nauk humanistycznych&gt;religioznawstwo</v>
      </c>
    </row>
    <row r="15" spans="1:21" x14ac:dyDescent="0.25">
      <c r="C15" s="5" t="s">
        <v>9</v>
      </c>
      <c r="D15" s="5" t="s">
        <v>45</v>
      </c>
      <c r="E15" s="9" t="str">
        <f t="shared" si="0"/>
        <v>Dziedzina nauk społecznych  - nauki prawne</v>
      </c>
      <c r="K15" t="s">
        <v>90</v>
      </c>
      <c r="P15" t="s">
        <v>737</v>
      </c>
      <c r="Q15" t="s">
        <v>745</v>
      </c>
      <c r="S15" t="str">
        <f t="shared" si="1"/>
        <v>obszar nauk humanistycznych&gt;dziedzina nauk teologicznych&gt;</v>
      </c>
    </row>
    <row r="16" spans="1:21" x14ac:dyDescent="0.25">
      <c r="B16" s="5"/>
      <c r="C16" s="5" t="s">
        <v>9</v>
      </c>
      <c r="D16" s="5" t="s">
        <v>46</v>
      </c>
      <c r="E16" s="9" t="str">
        <f t="shared" si="0"/>
        <v>Dziedzina nauk społecznych  - nauki socjologiczne</v>
      </c>
      <c r="K16" t="s">
        <v>91</v>
      </c>
      <c r="P16" t="s">
        <v>746</v>
      </c>
      <c r="Q16" t="s">
        <v>747</v>
      </c>
      <c r="R16" t="s">
        <v>41</v>
      </c>
      <c r="S16" t="str">
        <f t="shared" si="1"/>
        <v>obszar nauk społecznych&gt;dziedzina nauk społecznych&gt;nauki o bezpieczeństwie</v>
      </c>
    </row>
    <row r="17" spans="2:19" x14ac:dyDescent="0.25">
      <c r="B17" s="5"/>
      <c r="C17" s="5" t="s">
        <v>9</v>
      </c>
      <c r="D17" s="5" t="s">
        <v>47</v>
      </c>
      <c r="E17" s="9" t="str">
        <f t="shared" si="0"/>
        <v>Dziedzina nauk społecznych  - pedagogika</v>
      </c>
      <c r="K17" t="s">
        <v>92</v>
      </c>
      <c r="P17" t="s">
        <v>746</v>
      </c>
      <c r="Q17" t="s">
        <v>747</v>
      </c>
      <c r="R17" t="s">
        <v>748</v>
      </c>
      <c r="S17" t="str">
        <f t="shared" si="1"/>
        <v>obszar nauk społecznych&gt;dziedzina nauk społecznych&gt;nauki o obronności</v>
      </c>
    </row>
    <row r="18" spans="2:19" x14ac:dyDescent="0.25">
      <c r="B18" s="5"/>
      <c r="C18" s="5" t="s">
        <v>9</v>
      </c>
      <c r="D18" s="5" t="s">
        <v>48</v>
      </c>
      <c r="E18" s="9" t="str">
        <f t="shared" si="0"/>
        <v>Dziedzina nauk społecznych  - prawo kanoniczne</v>
      </c>
      <c r="P18" t="s">
        <v>746</v>
      </c>
      <c r="Q18" t="s">
        <v>747</v>
      </c>
      <c r="R18" t="s">
        <v>749</v>
      </c>
      <c r="S18" t="str">
        <f t="shared" si="1"/>
        <v>obszar nauk społecznych&gt;dziedzina nauk społecznych&gt;nauki o mediach</v>
      </c>
    </row>
    <row r="19" spans="2:19" x14ac:dyDescent="0.25">
      <c r="B19" s="5"/>
      <c r="C19" s="5" t="s">
        <v>9</v>
      </c>
      <c r="D19" s="5" t="s">
        <v>49</v>
      </c>
      <c r="E19" s="9" t="str">
        <f t="shared" si="0"/>
        <v>Dziedzina nauk społecznych  - psychologia</v>
      </c>
      <c r="P19" t="s">
        <v>746</v>
      </c>
      <c r="Q19" t="s">
        <v>747</v>
      </c>
      <c r="R19" t="s">
        <v>750</v>
      </c>
      <c r="S19" t="str">
        <f t="shared" si="1"/>
        <v>obszar nauk społecznych&gt;dziedzina nauk społecznych&gt;nauki o polityce</v>
      </c>
    </row>
    <row r="20" spans="2:19" x14ac:dyDescent="0.25">
      <c r="C20" s="4" t="s">
        <v>8</v>
      </c>
      <c r="D20" s="4" t="s">
        <v>50</v>
      </c>
      <c r="E20" s="9" t="str">
        <f t="shared" si="0"/>
        <v>Dziedzina nauk ścisłych i przyrodniczych  - astronomia</v>
      </c>
      <c r="P20" t="s">
        <v>746</v>
      </c>
      <c r="Q20" t="s">
        <v>747</v>
      </c>
      <c r="R20" t="s">
        <v>751</v>
      </c>
      <c r="S20" t="str">
        <f t="shared" si="1"/>
        <v>obszar nauk społecznych&gt;dziedzina nauk społecznych&gt;nauki o polityce publicznej</v>
      </c>
    </row>
    <row r="21" spans="2:19" x14ac:dyDescent="0.25">
      <c r="C21" s="4" t="s">
        <v>8</v>
      </c>
      <c r="D21" s="4" t="s">
        <v>51</v>
      </c>
      <c r="E21" s="9" t="str">
        <f t="shared" si="0"/>
        <v>Dziedzina nauk ścisłych i przyrodniczych  - informatyka</v>
      </c>
      <c r="P21" t="s">
        <v>746</v>
      </c>
      <c r="Q21" t="s">
        <v>747</v>
      </c>
      <c r="R21" t="s">
        <v>752</v>
      </c>
      <c r="S21" t="str">
        <f t="shared" si="1"/>
        <v>obszar nauk społecznych&gt;dziedzina nauk społecznych&gt;nauki o poznaniu i komunikacji społecznej</v>
      </c>
    </row>
    <row r="22" spans="2:19" x14ac:dyDescent="0.25">
      <c r="C22" s="4" t="s">
        <v>8</v>
      </c>
      <c r="D22" s="4" t="s">
        <v>52</v>
      </c>
      <c r="E22" s="9" t="str">
        <f t="shared" si="0"/>
        <v>Dziedzina nauk ścisłych i przyrodniczych  - matematyka</v>
      </c>
      <c r="P22" t="s">
        <v>746</v>
      </c>
      <c r="Q22" t="s">
        <v>747</v>
      </c>
      <c r="R22" t="s">
        <v>47</v>
      </c>
      <c r="S22" t="str">
        <f t="shared" si="1"/>
        <v>obszar nauk społecznych&gt;dziedzina nauk społecznych&gt;pedagogika</v>
      </c>
    </row>
    <row r="23" spans="2:19" x14ac:dyDescent="0.25">
      <c r="C23" s="4" t="s">
        <v>8</v>
      </c>
      <c r="D23" s="4" t="s">
        <v>53</v>
      </c>
      <c r="E23" s="9" t="str">
        <f t="shared" si="0"/>
        <v>Dziedzina nauk ścisłych i przyrodniczych  - nauki biologiczne</v>
      </c>
      <c r="P23" t="s">
        <v>746</v>
      </c>
      <c r="Q23" t="s">
        <v>747</v>
      </c>
      <c r="R23" t="s">
        <v>49</v>
      </c>
      <c r="S23" t="str">
        <f t="shared" si="1"/>
        <v>obszar nauk społecznych&gt;dziedzina nauk społecznych&gt;psychologia</v>
      </c>
    </row>
    <row r="24" spans="2:19" x14ac:dyDescent="0.25">
      <c r="C24" s="4" t="s">
        <v>8</v>
      </c>
      <c r="D24" s="4" t="s">
        <v>54</v>
      </c>
      <c r="E24" s="9" t="str">
        <f t="shared" si="0"/>
        <v>Dziedzina nauk ścisłych i przyrodniczych  - nauki chemiczne</v>
      </c>
      <c r="P24" t="s">
        <v>746</v>
      </c>
      <c r="Q24" t="s">
        <v>747</v>
      </c>
      <c r="R24" t="s">
        <v>378</v>
      </c>
      <c r="S24" t="str">
        <f t="shared" si="1"/>
        <v>obszar nauk społecznych&gt;dziedzina nauk społecznych&gt;socjologia</v>
      </c>
    </row>
    <row r="25" spans="2:19" x14ac:dyDescent="0.25">
      <c r="C25" s="4" t="s">
        <v>8</v>
      </c>
      <c r="D25" s="4" t="s">
        <v>55</v>
      </c>
      <c r="E25" s="9" t="str">
        <f t="shared" si="0"/>
        <v>Dziedzina nauk ścisłych i przyrodniczych  - nauki fizyczne</v>
      </c>
      <c r="P25" t="s">
        <v>746</v>
      </c>
      <c r="Q25" t="s">
        <v>753</v>
      </c>
      <c r="R25" t="s">
        <v>754</v>
      </c>
      <c r="S25" t="str">
        <f t="shared" si="1"/>
        <v>obszar nauk społecznych&gt;dziedzina nauk ekonomicznych&gt;ekonomia</v>
      </c>
    </row>
    <row r="26" spans="2:19" x14ac:dyDescent="0.25">
      <c r="B26" s="4"/>
      <c r="C26" s="4" t="s">
        <v>8</v>
      </c>
      <c r="D26" s="4" t="s">
        <v>56</v>
      </c>
      <c r="E26" s="9" t="str">
        <f t="shared" si="0"/>
        <v>Dziedzina nauk ścisłych i przyrodniczych  - nauki o Ziemi i środowisku</v>
      </c>
      <c r="P26" t="s">
        <v>746</v>
      </c>
      <c r="Q26" t="s">
        <v>753</v>
      </c>
      <c r="R26" t="s">
        <v>755</v>
      </c>
      <c r="S26" t="str">
        <f t="shared" si="1"/>
        <v>obszar nauk społecznych&gt;dziedzina nauk ekonomicznych&gt;finanse</v>
      </c>
    </row>
    <row r="27" spans="2:19" x14ac:dyDescent="0.25">
      <c r="C27" s="8" t="s">
        <v>11</v>
      </c>
      <c r="D27" s="8" t="s">
        <v>30</v>
      </c>
      <c r="E27" s="9" t="str">
        <f t="shared" si="0"/>
        <v>Dziedzina nauk medycznych i nauk o zdrowiu  - nauki farmaceutyczne</v>
      </c>
      <c r="P27" t="s">
        <v>746</v>
      </c>
      <c r="Q27" t="s">
        <v>753</v>
      </c>
      <c r="R27" t="s">
        <v>743</v>
      </c>
      <c r="S27" t="str">
        <f t="shared" si="1"/>
        <v>obszar nauk społecznych&gt;dziedzina nauk ekonomicznych&gt;nauki o zarządzaniu</v>
      </c>
    </row>
    <row r="28" spans="2:19" x14ac:dyDescent="0.25">
      <c r="C28" s="8" t="s">
        <v>11</v>
      </c>
      <c r="D28" s="8" t="s">
        <v>31</v>
      </c>
      <c r="E28" s="9" t="str">
        <f t="shared" si="0"/>
        <v>Dziedzina nauk medycznych i nauk o zdrowiu  - nauki medyczne</v>
      </c>
      <c r="P28" t="s">
        <v>746</v>
      </c>
      <c r="Q28" t="s">
        <v>753</v>
      </c>
      <c r="R28" t="s">
        <v>756</v>
      </c>
      <c r="S28" t="str">
        <f t="shared" si="1"/>
        <v>obszar nauk społecznych&gt;dziedzina nauk ekonomicznych&gt;towaroznawstwo</v>
      </c>
    </row>
    <row r="29" spans="2:19" x14ac:dyDescent="0.25">
      <c r="C29" s="8" t="s">
        <v>11</v>
      </c>
      <c r="D29" s="8" t="s">
        <v>32</v>
      </c>
      <c r="E29" s="9" t="str">
        <f t="shared" si="0"/>
        <v>Dziedzina nauk medycznych i nauk o zdrowiu  - nauki o kulturze fizycznej</v>
      </c>
      <c r="P29" t="s">
        <v>746</v>
      </c>
      <c r="Q29" t="s">
        <v>757</v>
      </c>
      <c r="R29" t="s">
        <v>758</v>
      </c>
      <c r="S29" t="str">
        <f t="shared" si="1"/>
        <v>obszar nauk społecznych&gt;dziedzina nauk prawnych&gt;nauki o administracji</v>
      </c>
    </row>
    <row r="30" spans="2:19" x14ac:dyDescent="0.25">
      <c r="C30" s="8" t="s">
        <v>11</v>
      </c>
      <c r="D30" s="8" t="s">
        <v>33</v>
      </c>
      <c r="E30" s="9" t="str">
        <f t="shared" si="0"/>
        <v>Dziedzina nauk medycznych i nauk o zdrowiu  - nauki o zdrowiu</v>
      </c>
      <c r="P30" t="s">
        <v>746</v>
      </c>
      <c r="Q30" t="s">
        <v>757</v>
      </c>
      <c r="R30" t="s">
        <v>367</v>
      </c>
      <c r="S30" t="str">
        <f t="shared" si="1"/>
        <v>obszar nauk społecznych&gt;dziedzina nauk prawnych&gt;prawo</v>
      </c>
    </row>
    <row r="31" spans="2:19" x14ac:dyDescent="0.25">
      <c r="C31" s="3" t="s">
        <v>7</v>
      </c>
      <c r="D31" s="3" t="s">
        <v>57</v>
      </c>
      <c r="E31" s="9" t="str">
        <f t="shared" si="0"/>
        <v>Dziedzina sztuki  - sztuki filmowe i teatralne</v>
      </c>
      <c r="P31" t="s">
        <v>746</v>
      </c>
      <c r="Q31" t="s">
        <v>757</v>
      </c>
      <c r="R31" t="s">
        <v>48</v>
      </c>
      <c r="S31" t="str">
        <f t="shared" si="1"/>
        <v>obszar nauk społecznych&gt;dziedzina nauk prawnych&gt;prawo kanoniczne</v>
      </c>
    </row>
    <row r="32" spans="2:19" x14ac:dyDescent="0.25">
      <c r="C32" s="3" t="s">
        <v>7</v>
      </c>
      <c r="D32" s="3" t="s">
        <v>58</v>
      </c>
      <c r="E32" s="9" t="str">
        <f t="shared" si="0"/>
        <v>Dziedzina sztuki  - sztuki muzyczne</v>
      </c>
      <c r="P32" t="s">
        <v>759</v>
      </c>
      <c r="Q32" t="s">
        <v>760</v>
      </c>
      <c r="R32" t="s">
        <v>52</v>
      </c>
      <c r="S32" t="str">
        <f t="shared" si="1"/>
        <v>obszar nauk ścisłych&gt;dziedzina nauk matematycznych&gt;matematyka</v>
      </c>
    </row>
    <row r="33" spans="2:19" x14ac:dyDescent="0.25">
      <c r="C33" s="3" t="s">
        <v>7</v>
      </c>
      <c r="D33" s="3" t="s">
        <v>59</v>
      </c>
      <c r="E33" s="9" t="str">
        <f t="shared" si="0"/>
        <v>Dziedzina sztuki  - sztuki plastyczne i konserwacja dzieł sztuki</v>
      </c>
      <c r="P33" t="s">
        <v>759</v>
      </c>
      <c r="Q33" t="s">
        <v>760</v>
      </c>
      <c r="R33" t="s">
        <v>51</v>
      </c>
      <c r="S33" t="str">
        <f t="shared" si="1"/>
        <v>obszar nauk ścisłych&gt;dziedzina nauk matematycznych&gt;informatyka</v>
      </c>
    </row>
    <row r="34" spans="2:19" x14ac:dyDescent="0.25">
      <c r="C34" s="7" t="s">
        <v>12</v>
      </c>
      <c r="D34" s="7" t="s">
        <v>21</v>
      </c>
      <c r="E34" s="9" t="str">
        <f t="shared" si="0"/>
        <v>Dziedzina nauk inżynieryjno-technicznych  - architektura i urbanistyka</v>
      </c>
      <c r="P34" t="s">
        <v>759</v>
      </c>
      <c r="Q34" t="s">
        <v>761</v>
      </c>
      <c r="R34" t="s">
        <v>50</v>
      </c>
      <c r="S34" t="str">
        <f t="shared" si="1"/>
        <v>obszar nauk ścisłych&gt;dziedzina nauk fizycznych&gt;astronomia</v>
      </c>
    </row>
    <row r="35" spans="2:19" x14ac:dyDescent="0.25">
      <c r="C35" s="7" t="s">
        <v>12</v>
      </c>
      <c r="D35" s="7" t="s">
        <v>22</v>
      </c>
      <c r="E35" s="9" t="str">
        <f t="shared" si="0"/>
        <v>Dziedzina nauk inżynieryjno-technicznych  - automatyka, elektronika i elektrotechnika</v>
      </c>
      <c r="P35" t="s">
        <v>759</v>
      </c>
      <c r="Q35" t="s">
        <v>761</v>
      </c>
      <c r="R35" t="s">
        <v>206</v>
      </c>
      <c r="S35" t="str">
        <f t="shared" si="1"/>
        <v>obszar nauk ścisłych&gt;dziedzina nauk fizycznych&gt;biofizyka</v>
      </c>
    </row>
    <row r="36" spans="2:19" x14ac:dyDescent="0.25">
      <c r="C36" s="7" t="s">
        <v>12</v>
      </c>
      <c r="D36" s="7" t="s">
        <v>23</v>
      </c>
      <c r="E36" s="9" t="str">
        <f t="shared" si="0"/>
        <v>Dziedzina nauk inżynieryjno-technicznych  - informatyka techniczna i telekomunikacja</v>
      </c>
      <c r="P36" t="s">
        <v>759</v>
      </c>
      <c r="Q36" t="s">
        <v>761</v>
      </c>
      <c r="R36" t="s">
        <v>284</v>
      </c>
      <c r="S36" t="str">
        <f t="shared" si="1"/>
        <v>obszar nauk ścisłych&gt;dziedzina nauk fizycznych&gt;fizyka</v>
      </c>
    </row>
    <row r="37" spans="2:19" x14ac:dyDescent="0.25">
      <c r="B37" s="7"/>
      <c r="C37" s="7" t="s">
        <v>12</v>
      </c>
      <c r="D37" s="7" t="s">
        <v>24</v>
      </c>
      <c r="E37" s="9" t="str">
        <f t="shared" si="0"/>
        <v>Dziedzina nauk inżynieryjno-technicznych  - inżynieria biomedyczna</v>
      </c>
      <c r="P37" t="s">
        <v>759</v>
      </c>
      <c r="Q37" t="s">
        <v>761</v>
      </c>
      <c r="R37" t="s">
        <v>762</v>
      </c>
      <c r="S37" t="str">
        <f t="shared" si="1"/>
        <v>obszar nauk ścisłych&gt;dziedzina nauk fizycznych&gt;geofizyka</v>
      </c>
    </row>
    <row r="38" spans="2:19" x14ac:dyDescent="0.25">
      <c r="B38" s="7"/>
      <c r="C38" s="7" t="s">
        <v>12</v>
      </c>
      <c r="D38" s="7" t="s">
        <v>25</v>
      </c>
      <c r="E38" s="9" t="str">
        <f t="shared" si="0"/>
        <v>Dziedzina nauk inżynieryjno-technicznych  - inżynieria chemiczna</v>
      </c>
      <c r="P38" t="s">
        <v>759</v>
      </c>
      <c r="Q38" t="s">
        <v>763</v>
      </c>
      <c r="R38" t="s">
        <v>198</v>
      </c>
      <c r="S38" t="str">
        <f t="shared" si="1"/>
        <v>obszar nauk ścisłych&gt;dziedzina nauk chemicznych&gt;biochemia</v>
      </c>
    </row>
    <row r="39" spans="2:19" x14ac:dyDescent="0.25">
      <c r="B39" s="7"/>
      <c r="C39" s="7" t="s">
        <v>12</v>
      </c>
      <c r="D39" s="7" t="s">
        <v>26</v>
      </c>
      <c r="E39" s="9" t="str">
        <f t="shared" si="0"/>
        <v>Dziedzina nauk inżynieryjno-technicznych  - inżynieria lądowa i transport</v>
      </c>
      <c r="P39" t="s">
        <v>759</v>
      </c>
      <c r="Q39" t="s">
        <v>763</v>
      </c>
      <c r="R39" t="s">
        <v>220</v>
      </c>
      <c r="S39" t="str">
        <f t="shared" si="1"/>
        <v>obszar nauk ścisłych&gt;dziedzina nauk chemicznych&gt;biotechnologia</v>
      </c>
    </row>
    <row r="40" spans="2:19" x14ac:dyDescent="0.25">
      <c r="B40" s="7"/>
      <c r="C40" s="7" t="s">
        <v>12</v>
      </c>
      <c r="D40" s="7" t="s">
        <v>27</v>
      </c>
      <c r="E40" s="9" t="str">
        <f t="shared" si="0"/>
        <v>Dziedzina nauk inżynieryjno-technicznych  - inżynieria materiałowa</v>
      </c>
      <c r="P40" t="s">
        <v>759</v>
      </c>
      <c r="Q40" t="s">
        <v>763</v>
      </c>
      <c r="R40" t="s">
        <v>226</v>
      </c>
      <c r="S40" t="str">
        <f t="shared" si="1"/>
        <v>obszar nauk ścisłych&gt;dziedzina nauk chemicznych&gt;chemia</v>
      </c>
    </row>
    <row r="41" spans="2:19" x14ac:dyDescent="0.25">
      <c r="B41" s="7"/>
      <c r="C41" s="7" t="s">
        <v>12</v>
      </c>
      <c r="D41" s="7" t="s">
        <v>28</v>
      </c>
      <c r="E41" s="9" t="str">
        <f t="shared" si="0"/>
        <v>Dziedzina nauk inżynieryjno-technicznych  - inżynieria mechaniczna</v>
      </c>
      <c r="P41" t="s">
        <v>759</v>
      </c>
      <c r="Q41" t="s">
        <v>763</v>
      </c>
      <c r="R41" t="s">
        <v>347</v>
      </c>
      <c r="S41" t="str">
        <f t="shared" si="1"/>
        <v>obszar nauk ścisłych&gt;dziedzina nauk chemicznych&gt;ochrona środowiska</v>
      </c>
    </row>
    <row r="42" spans="2:19" x14ac:dyDescent="0.25">
      <c r="B42" s="7"/>
      <c r="C42" s="7" t="s">
        <v>12</v>
      </c>
      <c r="D42" s="7" t="s">
        <v>29</v>
      </c>
      <c r="E42" s="9" t="str">
        <f t="shared" si="0"/>
        <v>Dziedzina nauk inżynieryjno-technicznych  - inżynieria środowiska, górnictwo i energetyka</v>
      </c>
      <c r="P42" t="s">
        <v>759</v>
      </c>
      <c r="Q42" t="s">
        <v>763</v>
      </c>
      <c r="R42" t="s">
        <v>764</v>
      </c>
      <c r="S42" t="str">
        <f t="shared" si="1"/>
        <v>obszar nauk ścisłych&gt;dziedzina nauk chemicznych&gt;technologia chemiczna</v>
      </c>
    </row>
    <row r="43" spans="2:19" x14ac:dyDescent="0.25">
      <c r="C43" s="6" t="s">
        <v>10</v>
      </c>
      <c r="D43" s="6" t="s">
        <v>34</v>
      </c>
      <c r="E43" s="9" t="str">
        <f t="shared" si="0"/>
        <v>Dziedzina nauk rolniczych  - nauki leśne</v>
      </c>
      <c r="P43" t="s">
        <v>765</v>
      </c>
      <c r="Q43" t="s">
        <v>766</v>
      </c>
      <c r="R43" t="s">
        <v>198</v>
      </c>
      <c r="S43" t="str">
        <f t="shared" si="1"/>
        <v>obszar nauk przyrodnicznych&gt;dziedzina nauk biologicznych&gt;biochemia</v>
      </c>
    </row>
    <row r="44" spans="2:19" x14ac:dyDescent="0.25">
      <c r="C44" s="6" t="s">
        <v>10</v>
      </c>
      <c r="D44" s="6" t="s">
        <v>35</v>
      </c>
      <c r="E44" s="9" t="str">
        <f t="shared" si="0"/>
        <v>Dziedzina nauk rolniczych  - rolnictwo i ogrodnictwo</v>
      </c>
      <c r="P44" t="s">
        <v>765</v>
      </c>
      <c r="Q44" t="s">
        <v>766</v>
      </c>
      <c r="R44" t="s">
        <v>206</v>
      </c>
      <c r="S44" t="str">
        <f t="shared" si="1"/>
        <v>obszar nauk przyrodnicznych&gt;dziedzina nauk biologicznych&gt;biofizyka</v>
      </c>
    </row>
    <row r="45" spans="2:19" x14ac:dyDescent="0.25">
      <c r="B45" s="6"/>
      <c r="C45" s="6" t="s">
        <v>10</v>
      </c>
      <c r="D45" s="6" t="s">
        <v>36</v>
      </c>
      <c r="E45" s="9" t="str">
        <f t="shared" si="0"/>
        <v>Dziedzina nauk rolniczych  - technologia żywności i żywienia</v>
      </c>
      <c r="P45" t="s">
        <v>765</v>
      </c>
      <c r="Q45" t="s">
        <v>766</v>
      </c>
      <c r="R45" t="s">
        <v>214</v>
      </c>
      <c r="S45" t="str">
        <f t="shared" si="1"/>
        <v>obszar nauk przyrodnicznych&gt;dziedzina nauk biologicznych&gt;biologia</v>
      </c>
    </row>
    <row r="46" spans="2:19" x14ac:dyDescent="0.25">
      <c r="B46" s="6"/>
      <c r="C46" s="6" t="s">
        <v>10</v>
      </c>
      <c r="D46" s="6" t="s">
        <v>37</v>
      </c>
      <c r="E46" s="9" t="str">
        <f t="shared" si="0"/>
        <v>Dziedzina nauk rolniczych  - weterynaria</v>
      </c>
      <c r="P46" t="s">
        <v>765</v>
      </c>
      <c r="Q46" t="s">
        <v>766</v>
      </c>
      <c r="R46" t="s">
        <v>220</v>
      </c>
      <c r="S46" t="str">
        <f t="shared" si="1"/>
        <v>obszar nauk przyrodnicznych&gt;dziedzina nauk biologicznych&gt;biotechnologia</v>
      </c>
    </row>
    <row r="47" spans="2:19" x14ac:dyDescent="0.25">
      <c r="B47" s="6"/>
      <c r="C47" s="6" t="s">
        <v>10</v>
      </c>
      <c r="D47" s="6" t="s">
        <v>38</v>
      </c>
      <c r="E47" s="9" t="str">
        <f t="shared" si="0"/>
        <v>Dziedzina nauk rolniczych  - zootechnika i rybactwo</v>
      </c>
      <c r="P47" t="s">
        <v>765</v>
      </c>
      <c r="Q47" t="s">
        <v>766</v>
      </c>
      <c r="R47" t="s">
        <v>767</v>
      </c>
      <c r="S47" t="str">
        <f t="shared" si="1"/>
        <v>obszar nauk przyrodnicznych&gt;dziedzina nauk biologicznych&gt;ekologia</v>
      </c>
    </row>
    <row r="48" spans="2:19" x14ac:dyDescent="0.25">
      <c r="C48" t="s">
        <v>60</v>
      </c>
      <c r="D48" t="s">
        <v>61</v>
      </c>
      <c r="E48" s="9" t="str">
        <f t="shared" si="0"/>
        <v>Dziedzina nauk teologicznych  - nauki teologiczne</v>
      </c>
      <c r="P48" t="s">
        <v>765</v>
      </c>
      <c r="Q48" t="s">
        <v>766</v>
      </c>
      <c r="R48" t="s">
        <v>768</v>
      </c>
      <c r="S48" t="str">
        <f t="shared" si="1"/>
        <v>obszar nauk przyrodnicznych&gt;dziedzina nauk biologicznych&gt;mikrobiologia</v>
      </c>
    </row>
    <row r="49" spans="16:19" x14ac:dyDescent="0.25">
      <c r="P49" t="s">
        <v>765</v>
      </c>
      <c r="Q49" t="s">
        <v>766</v>
      </c>
      <c r="R49" t="s">
        <v>347</v>
      </c>
      <c r="S49" t="str">
        <f t="shared" si="1"/>
        <v>obszar nauk przyrodnicznych&gt;dziedzina nauk biologicznych&gt;ochrona środowiska</v>
      </c>
    </row>
    <row r="50" spans="16:19" x14ac:dyDescent="0.25">
      <c r="P50" t="s">
        <v>765</v>
      </c>
      <c r="Q50" t="s">
        <v>769</v>
      </c>
      <c r="R50" t="s">
        <v>762</v>
      </c>
      <c r="S50" t="str">
        <f t="shared" si="1"/>
        <v>obszar nauk przyrodnicznych&gt;dziedzina nauk o Ziemi&gt;geofizyka</v>
      </c>
    </row>
    <row r="51" spans="16:19" x14ac:dyDescent="0.25">
      <c r="P51" t="s">
        <v>765</v>
      </c>
      <c r="Q51" t="s">
        <v>769</v>
      </c>
      <c r="R51" t="s">
        <v>287</v>
      </c>
      <c r="S51" t="str">
        <f t="shared" si="1"/>
        <v>obszar nauk przyrodnicznych&gt;dziedzina nauk o Ziemi&gt;geografia</v>
      </c>
    </row>
    <row r="52" spans="16:19" x14ac:dyDescent="0.25">
      <c r="P52" t="s">
        <v>765</v>
      </c>
      <c r="Q52" t="s">
        <v>769</v>
      </c>
      <c r="R52" t="s">
        <v>290</v>
      </c>
      <c r="S52" t="str">
        <f t="shared" si="1"/>
        <v>obszar nauk przyrodnicznych&gt;dziedzina nauk o Ziemi&gt;geologia</v>
      </c>
    </row>
    <row r="53" spans="16:19" x14ac:dyDescent="0.25">
      <c r="P53" t="s">
        <v>765</v>
      </c>
      <c r="Q53" t="s">
        <v>769</v>
      </c>
      <c r="R53" t="s">
        <v>770</v>
      </c>
      <c r="S53" t="str">
        <f t="shared" si="1"/>
        <v>obszar nauk przyrodnicznych&gt;dziedzina nauk o Ziemi&gt;oceanologia</v>
      </c>
    </row>
    <row r="54" spans="16:19" x14ac:dyDescent="0.25">
      <c r="P54" t="s">
        <v>771</v>
      </c>
      <c r="Q54" t="s">
        <v>772</v>
      </c>
      <c r="R54" t="s">
        <v>773</v>
      </c>
      <c r="S54" t="str">
        <f t="shared" si="1"/>
        <v>obszar nauk medycznych i nauk o zdrowiu oraz nauk o kulturze fizycznej&gt;dziedzina nauk medycznych&gt;biologia medyczna</v>
      </c>
    </row>
    <row r="55" spans="16:19" x14ac:dyDescent="0.25">
      <c r="P55" t="s">
        <v>771</v>
      </c>
      <c r="Q55" t="s">
        <v>772</v>
      </c>
      <c r="R55" t="s">
        <v>774</v>
      </c>
      <c r="S55" t="str">
        <f t="shared" si="1"/>
        <v>obszar nauk medycznych i nauk o zdrowiu oraz nauk o kulturze fizycznej&gt;dziedzina nauk medycznych&gt;medycyna</v>
      </c>
    </row>
    <row r="56" spans="16:19" x14ac:dyDescent="0.25">
      <c r="P56" t="s">
        <v>771</v>
      </c>
      <c r="Q56" t="s">
        <v>772</v>
      </c>
      <c r="R56" t="s">
        <v>775</v>
      </c>
      <c r="S56" t="str">
        <f t="shared" si="1"/>
        <v>obszar nauk medycznych i nauk o zdrowiu oraz nauk o kulturze fizycznej&gt;dziedzina nauk medycznych&gt;stomatologia</v>
      </c>
    </row>
    <row r="57" spans="16:19" x14ac:dyDescent="0.25">
      <c r="P57" t="s">
        <v>771</v>
      </c>
      <c r="Q57" t="s">
        <v>776</v>
      </c>
      <c r="S57" t="str">
        <f>P57&amp;"&gt;"&amp;Q57</f>
        <v>obszar nauk medycznych i nauk o zdrowiu oraz nauk o kulturze fizycznej&gt;dziedzina nauk farmaceutycznych</v>
      </c>
    </row>
    <row r="58" spans="16:19" x14ac:dyDescent="0.25">
      <c r="P58" t="s">
        <v>771</v>
      </c>
      <c r="Q58" t="s">
        <v>777</v>
      </c>
      <c r="S58" t="str">
        <f t="shared" ref="S58:S59" si="2">P58&amp;"&gt;"&amp;Q58</f>
        <v>obszar nauk medycznych i nauk o zdrowiu oraz nauk o kulturze fizycznej&gt;dziedzina nauk o zdrowiu</v>
      </c>
    </row>
    <row r="59" spans="16:19" x14ac:dyDescent="0.25">
      <c r="P59" t="s">
        <v>771</v>
      </c>
      <c r="Q59" t="s">
        <v>778</v>
      </c>
      <c r="S59" t="str">
        <f t="shared" si="2"/>
        <v>obszar nauk medycznych i nauk o zdrowiu oraz nauk o kulturze fizycznej&gt;dziedzina nauk o kulturze fizycznej</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C11"/>
  <sheetViews>
    <sheetView workbookViewId="0">
      <selection activeCell="E7" sqref="E7"/>
    </sheetView>
  </sheetViews>
  <sheetFormatPr defaultRowHeight="15" x14ac:dyDescent="0.25"/>
  <sheetData>
    <row r="2" spans="1:3" x14ac:dyDescent="0.25">
      <c r="A2" s="95" t="s">
        <v>687</v>
      </c>
      <c r="B2" s="95" t="s">
        <v>694</v>
      </c>
      <c r="C2" s="95" t="s">
        <v>704</v>
      </c>
    </row>
    <row r="3" spans="1:3" x14ac:dyDescent="0.25">
      <c r="A3" s="93" t="s">
        <v>690</v>
      </c>
      <c r="B3" s="93" t="s">
        <v>696</v>
      </c>
      <c r="C3" s="93" t="s">
        <v>706</v>
      </c>
    </row>
    <row r="4" spans="1:3" x14ac:dyDescent="0.25">
      <c r="A4" s="93" t="s">
        <v>692</v>
      </c>
      <c r="B4" s="93" t="s">
        <v>698</v>
      </c>
      <c r="C4" s="93" t="s">
        <v>708</v>
      </c>
    </row>
    <row r="5" spans="1:3" x14ac:dyDescent="0.25">
      <c r="A5" s="95" t="s">
        <v>688</v>
      </c>
      <c r="B5" s="93" t="s">
        <v>700</v>
      </c>
      <c r="C5" s="93" t="s">
        <v>710</v>
      </c>
    </row>
    <row r="6" spans="1:3" x14ac:dyDescent="0.25">
      <c r="A6" s="93" t="s">
        <v>691</v>
      </c>
      <c r="B6" s="93" t="s">
        <v>702</v>
      </c>
      <c r="C6" s="95" t="s">
        <v>705</v>
      </c>
    </row>
    <row r="7" spans="1:3" x14ac:dyDescent="0.25">
      <c r="A7" s="93" t="s">
        <v>693</v>
      </c>
      <c r="B7" s="95" t="s">
        <v>695</v>
      </c>
      <c r="C7" s="94" t="s">
        <v>707</v>
      </c>
    </row>
    <row r="8" spans="1:3" x14ac:dyDescent="0.25">
      <c r="B8" s="93" t="s">
        <v>697</v>
      </c>
      <c r="C8" s="93" t="s">
        <v>709</v>
      </c>
    </row>
    <row r="9" spans="1:3" x14ac:dyDescent="0.25">
      <c r="B9" s="93" t="s">
        <v>699</v>
      </c>
      <c r="C9" s="93" t="s">
        <v>711</v>
      </c>
    </row>
    <row r="10" spans="1:3" x14ac:dyDescent="0.25">
      <c r="B10" s="93" t="s">
        <v>701</v>
      </c>
    </row>
    <row r="11" spans="1:3" x14ac:dyDescent="0.25">
      <c r="B11" s="93" t="s">
        <v>703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G7"/>
  <sheetViews>
    <sheetView view="pageLayout" topLeftCell="A5" zoomScale="80" zoomScaleNormal="85" zoomScalePageLayoutView="80" workbookViewId="0">
      <selection activeCell="B5" sqref="B5"/>
    </sheetView>
  </sheetViews>
  <sheetFormatPr defaultRowHeight="15" x14ac:dyDescent="0.25"/>
  <cols>
    <col min="1" max="1" width="3.7109375" customWidth="1"/>
    <col min="2" max="2" width="26.85546875" style="39" customWidth="1"/>
    <col min="3" max="3" width="1.5703125" style="39" customWidth="1"/>
    <col min="4" max="4" width="95.140625" customWidth="1"/>
    <col min="5" max="5" width="3.140625" customWidth="1"/>
    <col min="6" max="6" width="14" customWidth="1"/>
    <col min="7" max="7" width="3.5703125" customWidth="1"/>
  </cols>
  <sheetData>
    <row r="1" spans="1:7" ht="18.75" x14ac:dyDescent="0.3">
      <c r="A1" s="65"/>
      <c r="B1" s="113" t="s">
        <v>529</v>
      </c>
      <c r="C1" s="113"/>
      <c r="D1" s="113"/>
      <c r="E1" s="113"/>
      <c r="F1" s="113"/>
      <c r="G1" s="69"/>
    </row>
    <row r="2" spans="1:7" ht="18.75" x14ac:dyDescent="0.25">
      <c r="A2" s="66"/>
      <c r="B2" s="69"/>
      <c r="C2" s="69"/>
      <c r="D2" s="114"/>
      <c r="E2" s="114"/>
      <c r="F2" s="114"/>
      <c r="G2" s="69"/>
    </row>
    <row r="3" spans="1:7" s="3" customFormat="1" ht="135.75" customHeight="1" x14ac:dyDescent="0.25">
      <c r="A3" s="99"/>
      <c r="B3" s="100" t="s">
        <v>792</v>
      </c>
      <c r="C3" s="101"/>
      <c r="D3" s="118" t="s">
        <v>842</v>
      </c>
      <c r="E3" s="119"/>
      <c r="F3" s="119"/>
    </row>
    <row r="4" spans="1:7" x14ac:dyDescent="0.25">
      <c r="A4" s="66"/>
      <c r="B4" s="77"/>
      <c r="C4" s="77"/>
      <c r="D4" s="114"/>
      <c r="E4" s="114"/>
      <c r="F4" s="114"/>
      <c r="G4" s="66"/>
    </row>
    <row r="5" spans="1:7" ht="118.5" customHeight="1" x14ac:dyDescent="0.25">
      <c r="A5" s="66"/>
      <c r="B5" s="42" t="s">
        <v>793</v>
      </c>
      <c r="C5" s="61"/>
      <c r="D5" s="108" t="s">
        <v>839</v>
      </c>
      <c r="E5" s="108"/>
      <c r="F5" s="108"/>
      <c r="G5" s="76"/>
    </row>
    <row r="6" spans="1:7" x14ac:dyDescent="0.25">
      <c r="A6" s="66"/>
      <c r="B6" s="68"/>
      <c r="C6" s="68"/>
      <c r="D6" s="114"/>
      <c r="E6" s="114"/>
      <c r="F6" s="114"/>
      <c r="G6" s="66"/>
    </row>
    <row r="7" spans="1:7" s="3" customFormat="1" ht="144.75" customHeight="1" x14ac:dyDescent="0.25">
      <c r="A7" s="99"/>
      <c r="B7" s="100" t="s">
        <v>794</v>
      </c>
      <c r="C7" s="101"/>
      <c r="D7" s="117" t="s">
        <v>843</v>
      </c>
      <c r="E7" s="118"/>
      <c r="F7" s="118"/>
      <c r="G7" s="102"/>
    </row>
  </sheetData>
  <sheetProtection formatCells="0" formatColumns="0" formatRows="0" insertColumns="0" insertRows="0" insertHyperlinks="0" deleteColumns="0" deleteRows="0" sort="0" autoFilter="0" pivotTables="0"/>
  <mergeCells count="7">
    <mergeCell ref="B1:F1"/>
    <mergeCell ref="D4:F4"/>
    <mergeCell ref="D5:F5"/>
    <mergeCell ref="D6:F6"/>
    <mergeCell ref="D7:F7"/>
    <mergeCell ref="D2:F2"/>
    <mergeCell ref="D3:F3"/>
  </mergeCells>
  <conditionalFormatting sqref="D3:F3 D5:F5 D7:F7">
    <cfRule type="cellIs" dxfId="24" priority="1" operator="greaterThan">
      <formula>0</formula>
    </cfRule>
  </conditionalFormatting>
  <pageMargins left="0.19685039370078741" right="0.19685039370078741" top="0.59055118110236227" bottom="0.59055118110236227" header="0.31496062992125984" footer="0.31496062992125984"/>
  <pageSetup paperSize="9" scale="97" fitToHeight="0" orientation="landscape" r:id="rId1"/>
  <headerFooter>
    <oddHeader>&amp;C&amp;"-,Pogrubiony"&amp;16Nauka badania infrastruktura</oddHeader>
    <oddFooter>&amp;C&amp;8Strona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view="pageLayout" topLeftCell="A2" zoomScale="80" zoomScaleNormal="100" zoomScalePageLayoutView="80" workbookViewId="0">
      <selection activeCell="F14" sqref="F14"/>
    </sheetView>
  </sheetViews>
  <sheetFormatPr defaultRowHeight="15" x14ac:dyDescent="0.25"/>
  <cols>
    <col min="1" max="1" width="3.85546875" customWidth="1"/>
    <col min="2" max="2" width="26.42578125" style="47" customWidth="1"/>
    <col min="3" max="3" width="25" customWidth="1"/>
    <col min="4" max="4" width="3.42578125" customWidth="1"/>
    <col min="5" max="5" width="62" customWidth="1"/>
    <col min="6" max="6" width="19.85546875" customWidth="1"/>
    <col min="7" max="7" width="2.5703125" customWidth="1"/>
  </cols>
  <sheetData>
    <row r="1" spans="1:7" ht="18.75" x14ac:dyDescent="0.3">
      <c r="A1" s="39"/>
      <c r="B1" s="115" t="s">
        <v>529</v>
      </c>
      <c r="C1" s="115"/>
      <c r="D1" s="115"/>
      <c r="E1" s="115"/>
      <c r="F1" s="115"/>
      <c r="G1" s="39"/>
    </row>
    <row r="2" spans="1:7" s="11" customFormat="1" ht="28.5" customHeight="1" x14ac:dyDescent="0.25">
      <c r="A2" s="39"/>
      <c r="B2" s="48" t="s">
        <v>94</v>
      </c>
      <c r="C2" s="124">
        <v>23</v>
      </c>
      <c r="D2" s="124"/>
      <c r="E2" s="124"/>
      <c r="F2" s="39"/>
      <c r="G2" s="39"/>
    </row>
    <row r="3" spans="1:7" s="11" customFormat="1" ht="28.5" customHeight="1" x14ac:dyDescent="0.25">
      <c r="A3" s="39"/>
      <c r="B3" s="48" t="s">
        <v>75</v>
      </c>
      <c r="C3" s="124">
        <v>4</v>
      </c>
      <c r="D3" s="124"/>
      <c r="E3" s="124"/>
      <c r="F3" s="39"/>
      <c r="G3" s="39"/>
    </row>
    <row r="4" spans="1:7" s="11" customFormat="1" ht="28.5" customHeight="1" x14ac:dyDescent="0.25">
      <c r="A4" s="39"/>
      <c r="B4" s="48" t="s">
        <v>96</v>
      </c>
      <c r="C4" s="124" t="s">
        <v>150</v>
      </c>
      <c r="D4" s="124"/>
      <c r="E4" s="124"/>
      <c r="F4" s="39"/>
      <c r="G4" s="39"/>
    </row>
    <row r="5" spans="1:7" s="11" customFormat="1" ht="18.75" customHeight="1" x14ac:dyDescent="0.25">
      <c r="A5" s="39"/>
      <c r="B5" s="46"/>
      <c r="C5" s="125" t="s">
        <v>537</v>
      </c>
      <c r="D5" s="125"/>
      <c r="E5" s="125"/>
      <c r="F5" s="125"/>
      <c r="G5" s="39"/>
    </row>
    <row r="6" spans="1:7" s="11" customFormat="1" ht="159" customHeight="1" x14ac:dyDescent="0.25">
      <c r="A6" s="39"/>
      <c r="B6" s="48" t="s">
        <v>538</v>
      </c>
      <c r="C6" s="124" t="s">
        <v>837</v>
      </c>
      <c r="D6" s="124"/>
      <c r="E6" s="124"/>
      <c r="F6" s="124"/>
      <c r="G6" s="39"/>
    </row>
    <row r="7" spans="1:7" s="11" customFormat="1" ht="18.75" x14ac:dyDescent="0.3">
      <c r="A7" s="39"/>
      <c r="B7" s="115"/>
      <c r="C7" s="115"/>
      <c r="D7" s="115"/>
      <c r="E7" s="115"/>
      <c r="F7" s="115"/>
      <c r="G7" s="39"/>
    </row>
    <row r="8" spans="1:7" s="11" customFormat="1" ht="18.75" x14ac:dyDescent="0.3">
      <c r="A8" s="39"/>
      <c r="B8" s="115" t="s">
        <v>562</v>
      </c>
      <c r="C8" s="115"/>
      <c r="D8" s="115"/>
      <c r="E8" s="115"/>
      <c r="F8" s="115"/>
      <c r="G8" s="39"/>
    </row>
    <row r="9" spans="1:7" s="11" customFormat="1" ht="27" customHeight="1" x14ac:dyDescent="0.25">
      <c r="A9" s="39"/>
      <c r="B9" s="120" t="s">
        <v>540</v>
      </c>
      <c r="C9" s="120"/>
      <c r="D9" s="120"/>
      <c r="E9" s="120"/>
      <c r="F9" s="49">
        <v>120</v>
      </c>
      <c r="G9" s="39"/>
    </row>
    <row r="10" spans="1:7" s="11" customFormat="1" ht="27" customHeight="1" x14ac:dyDescent="0.25">
      <c r="A10" s="39"/>
      <c r="B10" s="120" t="s">
        <v>539</v>
      </c>
      <c r="C10" s="120"/>
      <c r="D10" s="120"/>
      <c r="E10" s="120"/>
      <c r="F10" s="49">
        <v>120</v>
      </c>
      <c r="G10" s="39"/>
    </row>
    <row r="11" spans="1:7" s="11" customFormat="1" ht="27" customHeight="1" x14ac:dyDescent="0.25">
      <c r="A11" s="39"/>
      <c r="B11" s="120" t="s">
        <v>542</v>
      </c>
      <c r="C11" s="120"/>
      <c r="D11" s="120"/>
      <c r="E11" s="120"/>
      <c r="F11" s="49">
        <v>48</v>
      </c>
      <c r="G11" s="39"/>
    </row>
    <row r="12" spans="1:7" s="11" customFormat="1" ht="27" customHeight="1" x14ac:dyDescent="0.25">
      <c r="A12" s="39"/>
      <c r="B12" s="120" t="s">
        <v>541</v>
      </c>
      <c r="C12" s="120"/>
      <c r="D12" s="120"/>
      <c r="E12" s="120"/>
      <c r="F12" s="49">
        <v>48</v>
      </c>
      <c r="G12" s="39"/>
    </row>
    <row r="13" spans="1:7" s="11" customFormat="1" ht="27" customHeight="1" x14ac:dyDescent="0.25">
      <c r="A13" s="39"/>
      <c r="B13" s="120" t="s">
        <v>543</v>
      </c>
      <c r="C13" s="120"/>
      <c r="D13" s="120"/>
      <c r="E13" s="120"/>
      <c r="F13" s="49">
        <v>0</v>
      </c>
      <c r="G13" s="39"/>
    </row>
    <row r="14" spans="1:7" s="11" customFormat="1" ht="51" customHeight="1" x14ac:dyDescent="0.25">
      <c r="A14" s="39"/>
      <c r="B14" s="120" t="s">
        <v>545</v>
      </c>
      <c r="C14" s="120"/>
      <c r="D14" s="120"/>
      <c r="E14" s="120"/>
      <c r="F14" s="49">
        <v>1</v>
      </c>
      <c r="G14" s="39"/>
    </row>
    <row r="15" spans="1:7" s="11" customFormat="1" ht="18.75" x14ac:dyDescent="0.3">
      <c r="A15" s="39"/>
      <c r="B15" s="115" t="s">
        <v>563</v>
      </c>
      <c r="C15" s="115"/>
      <c r="D15" s="115"/>
      <c r="E15" s="115"/>
      <c r="F15" s="115"/>
      <c r="G15" s="39"/>
    </row>
    <row r="16" spans="1:7" s="11" customFormat="1" ht="28.5" customHeight="1" x14ac:dyDescent="0.25">
      <c r="A16" s="39"/>
      <c r="B16" s="120" t="s">
        <v>561</v>
      </c>
      <c r="C16" s="120"/>
      <c r="D16" s="120"/>
      <c r="E16" s="120"/>
      <c r="F16" s="49">
        <v>1060</v>
      </c>
      <c r="G16" s="39"/>
    </row>
    <row r="17" spans="1:7" s="11" customFormat="1" ht="18.75" x14ac:dyDescent="0.3">
      <c r="A17" s="39"/>
      <c r="B17" s="115"/>
      <c r="C17" s="115"/>
      <c r="D17" s="115"/>
      <c r="E17" s="115"/>
      <c r="F17" s="115"/>
      <c r="G17" s="39"/>
    </row>
    <row r="18" spans="1:7" s="11" customFormat="1" ht="18.75" x14ac:dyDescent="0.3">
      <c r="A18" s="39"/>
      <c r="B18" s="115" t="s">
        <v>546</v>
      </c>
      <c r="C18" s="115"/>
      <c r="D18" s="115"/>
      <c r="E18" s="115"/>
      <c r="F18" s="115"/>
      <c r="G18" s="39"/>
    </row>
    <row r="19" spans="1:7" s="11" customFormat="1" ht="83.25" customHeight="1" x14ac:dyDescent="0.25">
      <c r="A19" s="39"/>
      <c r="B19" s="48" t="s">
        <v>97</v>
      </c>
      <c r="C19" s="121" t="s">
        <v>826</v>
      </c>
      <c r="D19" s="122"/>
      <c r="E19" s="122"/>
      <c r="F19" s="123"/>
      <c r="G19" s="39"/>
    </row>
    <row r="20" spans="1:7" s="11" customFormat="1" ht="18.75" x14ac:dyDescent="0.3">
      <c r="A20" s="39"/>
      <c r="B20" s="115"/>
      <c r="C20" s="115"/>
      <c r="D20" s="115"/>
      <c r="E20" s="115"/>
      <c r="F20" s="115"/>
      <c r="G20" s="39"/>
    </row>
    <row r="21" spans="1:7" s="11" customFormat="1" ht="18.75" x14ac:dyDescent="0.3">
      <c r="A21" s="39"/>
      <c r="B21" s="115" t="s">
        <v>547</v>
      </c>
      <c r="C21" s="115"/>
      <c r="D21" s="115"/>
      <c r="E21" s="115"/>
      <c r="F21" s="115"/>
      <c r="G21" s="39"/>
    </row>
    <row r="22" spans="1:7" s="11" customFormat="1" ht="69" x14ac:dyDescent="0.25">
      <c r="A22" s="39"/>
      <c r="B22" s="48" t="s">
        <v>544</v>
      </c>
      <c r="C22" s="121" t="s">
        <v>807</v>
      </c>
      <c r="D22" s="122"/>
      <c r="E22" s="122"/>
      <c r="F22" s="123"/>
      <c r="G22" s="39"/>
    </row>
    <row r="23" spans="1:7" x14ac:dyDescent="0.25">
      <c r="A23" s="39"/>
      <c r="B23" s="46"/>
      <c r="C23" s="39"/>
      <c r="D23" s="39"/>
      <c r="E23" s="39"/>
      <c r="F23" s="39"/>
      <c r="G23" s="39"/>
    </row>
  </sheetData>
  <mergeCells count="22">
    <mergeCell ref="B15:F15"/>
    <mergeCell ref="B1:F1"/>
    <mergeCell ref="C19:F19"/>
    <mergeCell ref="C22:F22"/>
    <mergeCell ref="B18:F18"/>
    <mergeCell ref="B20:F20"/>
    <mergeCell ref="B21:F21"/>
    <mergeCell ref="B17:F17"/>
    <mergeCell ref="B7:F7"/>
    <mergeCell ref="C2:E2"/>
    <mergeCell ref="C3:E3"/>
    <mergeCell ref="C4:E4"/>
    <mergeCell ref="B16:E16"/>
    <mergeCell ref="B10:E10"/>
    <mergeCell ref="C6:F6"/>
    <mergeCell ref="C5:F5"/>
    <mergeCell ref="B8:F8"/>
    <mergeCell ref="B9:E9"/>
    <mergeCell ref="B14:E14"/>
    <mergeCell ref="B13:E13"/>
    <mergeCell ref="B11:E11"/>
    <mergeCell ref="B12:E12"/>
  </mergeCells>
  <conditionalFormatting sqref="C2:E4 C6:F6 F9:F14 F16 C19:F19 C22:F22">
    <cfRule type="cellIs" dxfId="23" priority="1" operator="greaterThan">
      <formula>0</formula>
    </cfRule>
  </conditionalFormatting>
  <pageMargins left="0.19685039370078741" right="0.19685039370078741" top="0.59055118110236227" bottom="0.59055118110236227" header="0.31496062992125984" footer="0.31496062992125984"/>
  <pageSetup paperSize="9" orientation="landscape" r:id="rId1"/>
  <headerFooter>
    <oddHeader>&amp;C&amp;"-,Pogrubiony"&amp;16Program studiów</oddHeader>
    <oddFooter>&amp;C&amp;8Strona &amp;P z &amp;N</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8"/>
  <sheetViews>
    <sheetView view="pageLayout" zoomScale="80" zoomScaleNormal="100" zoomScalePageLayoutView="80" workbookViewId="0">
      <selection activeCell="F3" sqref="F3:F10"/>
    </sheetView>
  </sheetViews>
  <sheetFormatPr defaultRowHeight="15" x14ac:dyDescent="0.25"/>
  <cols>
    <col min="1" max="1" width="2.7109375" customWidth="1"/>
    <col min="2" max="2" width="5.42578125" style="37" customWidth="1"/>
    <col min="3" max="3" width="93.140625" style="1" customWidth="1"/>
    <col min="4" max="6" width="12.140625" style="52" customWidth="1"/>
    <col min="7" max="7" width="3.5703125" customWidth="1"/>
  </cols>
  <sheetData>
    <row r="1" spans="1:7" x14ac:dyDescent="0.25">
      <c r="A1" s="39"/>
      <c r="B1" s="40"/>
      <c r="C1" s="39"/>
      <c r="D1" s="39"/>
      <c r="E1" s="39"/>
      <c r="F1" s="39"/>
      <c r="G1" s="39"/>
    </row>
    <row r="2" spans="1:7" ht="52.5" customHeight="1" x14ac:dyDescent="0.25">
      <c r="A2" s="39"/>
      <c r="B2" s="53" t="s">
        <v>518</v>
      </c>
      <c r="C2" s="53" t="s">
        <v>499</v>
      </c>
      <c r="D2" s="64" t="s">
        <v>797</v>
      </c>
      <c r="E2" s="64" t="s">
        <v>548</v>
      </c>
      <c r="F2" s="64" t="s">
        <v>548</v>
      </c>
      <c r="G2" s="39"/>
    </row>
    <row r="3" spans="1:7" s="38" customFormat="1" ht="45" x14ac:dyDescent="0.25">
      <c r="A3" s="50"/>
      <c r="B3" s="51">
        <v>1</v>
      </c>
      <c r="C3" s="55" t="s">
        <v>808</v>
      </c>
      <c r="D3" s="54" t="s">
        <v>691</v>
      </c>
      <c r="E3" s="54" t="s">
        <v>688</v>
      </c>
      <c r="F3" s="54"/>
      <c r="G3" s="50"/>
    </row>
    <row r="4" spans="1:7" s="38" customFormat="1" ht="30" x14ac:dyDescent="0.25">
      <c r="A4" s="50"/>
      <c r="B4" s="51">
        <v>2</v>
      </c>
      <c r="C4" s="55" t="s">
        <v>809</v>
      </c>
      <c r="D4" s="54" t="s">
        <v>691</v>
      </c>
      <c r="E4" s="54" t="s">
        <v>688</v>
      </c>
      <c r="F4" s="54"/>
      <c r="G4" s="50"/>
    </row>
    <row r="5" spans="1:7" s="38" customFormat="1" ht="30" x14ac:dyDescent="0.25">
      <c r="A5" s="50"/>
      <c r="B5" s="51">
        <v>3</v>
      </c>
      <c r="C5" s="55" t="s">
        <v>810</v>
      </c>
      <c r="D5" s="54" t="s">
        <v>691</v>
      </c>
      <c r="E5" s="54" t="s">
        <v>688</v>
      </c>
      <c r="F5" s="54"/>
      <c r="G5" s="50"/>
    </row>
    <row r="6" spans="1:7" s="38" customFormat="1" ht="30" x14ac:dyDescent="0.25">
      <c r="A6" s="50"/>
      <c r="B6" s="51">
        <v>4</v>
      </c>
      <c r="C6" s="55" t="s">
        <v>811</v>
      </c>
      <c r="D6" s="54" t="s">
        <v>691</v>
      </c>
      <c r="E6" s="54" t="s">
        <v>688</v>
      </c>
      <c r="F6" s="54"/>
      <c r="G6" s="50"/>
    </row>
    <row r="7" spans="1:7" s="38" customFormat="1" ht="30" x14ac:dyDescent="0.25">
      <c r="A7" s="50"/>
      <c r="B7" s="51">
        <v>5</v>
      </c>
      <c r="C7" s="55" t="s">
        <v>795</v>
      </c>
      <c r="D7" s="54" t="s">
        <v>691</v>
      </c>
      <c r="E7" s="54" t="s">
        <v>688</v>
      </c>
      <c r="F7" s="54"/>
      <c r="G7" s="50"/>
    </row>
    <row r="8" spans="1:7" s="38" customFormat="1" ht="30" x14ac:dyDescent="0.25">
      <c r="A8" s="50"/>
      <c r="B8" s="51">
        <v>6</v>
      </c>
      <c r="C8" s="55" t="s">
        <v>812</v>
      </c>
      <c r="D8" s="54" t="s">
        <v>693</v>
      </c>
      <c r="E8" s="54" t="s">
        <v>688</v>
      </c>
      <c r="F8" s="54"/>
      <c r="G8" s="50"/>
    </row>
    <row r="9" spans="1:7" s="38" customFormat="1" ht="30" x14ac:dyDescent="0.25">
      <c r="A9" s="50"/>
      <c r="B9" s="51">
        <v>7</v>
      </c>
      <c r="C9" s="55" t="s">
        <v>813</v>
      </c>
      <c r="D9" s="54" t="s">
        <v>693</v>
      </c>
      <c r="E9" s="54" t="s">
        <v>688</v>
      </c>
      <c r="F9" s="54"/>
      <c r="G9" s="50"/>
    </row>
    <row r="10" spans="1:7" s="38" customFormat="1" x14ac:dyDescent="0.25">
      <c r="A10" s="50"/>
      <c r="B10" s="51">
        <v>8</v>
      </c>
      <c r="C10" s="55" t="s">
        <v>796</v>
      </c>
      <c r="D10" s="54" t="s">
        <v>693</v>
      </c>
      <c r="E10" s="54" t="s">
        <v>688</v>
      </c>
      <c r="F10" s="54"/>
      <c r="G10" s="50"/>
    </row>
    <row r="11" spans="1:7" s="38" customFormat="1" x14ac:dyDescent="0.25">
      <c r="A11" s="50"/>
      <c r="B11" s="51">
        <v>9</v>
      </c>
      <c r="C11" s="55"/>
      <c r="D11" s="54"/>
      <c r="E11" s="54"/>
      <c r="F11" s="54"/>
      <c r="G11" s="50"/>
    </row>
    <row r="12" spans="1:7" s="38" customFormat="1" x14ac:dyDescent="0.25">
      <c r="A12" s="50"/>
      <c r="B12" s="51">
        <v>10</v>
      </c>
      <c r="C12" s="55"/>
      <c r="D12" s="54"/>
      <c r="E12" s="54"/>
      <c r="F12" s="54"/>
      <c r="G12" s="50"/>
    </row>
    <row r="13" spans="1:7" s="38" customFormat="1" x14ac:dyDescent="0.25">
      <c r="A13" s="50"/>
      <c r="B13" s="51">
        <v>11</v>
      </c>
      <c r="C13" s="55"/>
      <c r="D13" s="54"/>
      <c r="E13" s="54"/>
      <c r="F13" s="54"/>
      <c r="G13" s="50"/>
    </row>
    <row r="14" spans="1:7" s="38" customFormat="1" x14ac:dyDescent="0.25">
      <c r="A14" s="50"/>
      <c r="B14" s="51">
        <v>12</v>
      </c>
      <c r="C14" s="55"/>
      <c r="D14" s="54"/>
      <c r="E14" s="54"/>
      <c r="F14" s="54"/>
      <c r="G14" s="50"/>
    </row>
    <row r="15" spans="1:7" s="38" customFormat="1" x14ac:dyDescent="0.25">
      <c r="A15" s="50"/>
      <c r="B15" s="51">
        <v>13</v>
      </c>
      <c r="C15" s="55"/>
      <c r="D15" s="54"/>
      <c r="E15" s="54"/>
      <c r="F15" s="54"/>
      <c r="G15" s="50"/>
    </row>
    <row r="16" spans="1:7" s="38" customFormat="1" x14ac:dyDescent="0.25">
      <c r="A16" s="50"/>
      <c r="B16" s="51">
        <v>14</v>
      </c>
      <c r="C16" s="55"/>
      <c r="D16" s="54"/>
      <c r="E16" s="54"/>
      <c r="F16" s="54"/>
      <c r="G16" s="50"/>
    </row>
    <row r="17" spans="1:7" s="38" customFormat="1" x14ac:dyDescent="0.25">
      <c r="A17" s="50"/>
      <c r="B17" s="51">
        <v>15</v>
      </c>
      <c r="C17" s="55"/>
      <c r="D17" s="54"/>
      <c r="E17" s="54"/>
      <c r="F17" s="54"/>
      <c r="G17" s="50"/>
    </row>
    <row r="18" spans="1:7" s="38" customFormat="1" x14ac:dyDescent="0.25">
      <c r="A18" s="50"/>
      <c r="B18" s="51">
        <v>16</v>
      </c>
      <c r="C18" s="55"/>
      <c r="D18" s="54"/>
      <c r="E18" s="54"/>
      <c r="F18" s="54"/>
      <c r="G18" s="50"/>
    </row>
    <row r="19" spans="1:7" s="38" customFormat="1" x14ac:dyDescent="0.25">
      <c r="A19" s="50"/>
      <c r="B19" s="51">
        <v>17</v>
      </c>
      <c r="C19" s="55"/>
      <c r="D19" s="54"/>
      <c r="E19" s="54"/>
      <c r="F19" s="54"/>
      <c r="G19" s="50"/>
    </row>
    <row r="20" spans="1:7" s="38" customFormat="1" x14ac:dyDescent="0.25">
      <c r="A20" s="50"/>
      <c r="B20" s="51">
        <v>18</v>
      </c>
      <c r="C20" s="55"/>
      <c r="D20" s="54"/>
      <c r="E20" s="54"/>
      <c r="F20" s="54"/>
      <c r="G20" s="50"/>
    </row>
    <row r="21" spans="1:7" s="38" customFormat="1" x14ac:dyDescent="0.25">
      <c r="A21" s="50"/>
      <c r="B21" s="51">
        <v>19</v>
      </c>
      <c r="C21" s="55"/>
      <c r="D21" s="54"/>
      <c r="E21" s="54"/>
      <c r="F21" s="54"/>
      <c r="G21" s="50"/>
    </row>
    <row r="22" spans="1:7" s="38" customFormat="1" x14ac:dyDescent="0.25">
      <c r="A22" s="50"/>
      <c r="B22" s="51">
        <v>20</v>
      </c>
      <c r="C22" s="55"/>
      <c r="D22" s="54"/>
      <c r="E22" s="54"/>
      <c r="F22" s="54"/>
      <c r="G22" s="50"/>
    </row>
    <row r="23" spans="1:7" s="38" customFormat="1" x14ac:dyDescent="0.25">
      <c r="A23" s="50"/>
      <c r="B23" s="51">
        <v>21</v>
      </c>
      <c r="C23" s="55"/>
      <c r="D23" s="54"/>
      <c r="E23" s="54"/>
      <c r="F23" s="54"/>
      <c r="G23" s="50"/>
    </row>
    <row r="24" spans="1:7" s="38" customFormat="1" x14ac:dyDescent="0.25">
      <c r="A24" s="50"/>
      <c r="B24" s="51">
        <v>22</v>
      </c>
      <c r="C24" s="55"/>
      <c r="D24" s="54"/>
      <c r="E24" s="54"/>
      <c r="F24" s="54"/>
      <c r="G24" s="50"/>
    </row>
    <row r="25" spans="1:7" s="38" customFormat="1" x14ac:dyDescent="0.25">
      <c r="A25" s="50"/>
      <c r="B25" s="51">
        <v>23</v>
      </c>
      <c r="C25" s="55"/>
      <c r="D25" s="54"/>
      <c r="E25" s="54"/>
      <c r="F25" s="54"/>
      <c r="G25" s="50"/>
    </row>
    <row r="26" spans="1:7" s="38" customFormat="1" x14ac:dyDescent="0.25">
      <c r="A26" s="50"/>
      <c r="B26" s="51">
        <v>24</v>
      </c>
      <c r="C26" s="55"/>
      <c r="D26" s="54"/>
      <c r="E26" s="54"/>
      <c r="F26" s="54"/>
      <c r="G26" s="50"/>
    </row>
    <row r="27" spans="1:7" s="38" customFormat="1" x14ac:dyDescent="0.25">
      <c r="A27" s="50"/>
      <c r="B27" s="51">
        <v>25</v>
      </c>
      <c r="C27" s="55"/>
      <c r="D27" s="54"/>
      <c r="E27" s="54"/>
      <c r="F27" s="54"/>
      <c r="G27" s="50"/>
    </row>
    <row r="28" spans="1:7" x14ac:dyDescent="0.25">
      <c r="A28" s="39"/>
      <c r="B28" s="40"/>
      <c r="C28" s="39"/>
      <c r="D28" s="39"/>
      <c r="E28" s="39"/>
      <c r="F28" s="39"/>
      <c r="G28" s="39"/>
    </row>
    <row r="33" spans="1:6" ht="35.25" customHeight="1" x14ac:dyDescent="0.25">
      <c r="A33" s="128" t="s">
        <v>687</v>
      </c>
      <c r="B33" s="128"/>
      <c r="C33" s="129" t="s">
        <v>713</v>
      </c>
      <c r="D33" s="129"/>
      <c r="E33" s="129"/>
      <c r="F33" s="129"/>
    </row>
    <row r="34" spans="1:6" ht="67.5" customHeight="1" x14ac:dyDescent="0.25">
      <c r="A34" s="128" t="s">
        <v>690</v>
      </c>
      <c r="B34" s="128" t="s">
        <v>690</v>
      </c>
      <c r="C34" s="129" t="s">
        <v>712</v>
      </c>
      <c r="D34" s="129"/>
      <c r="E34" s="129"/>
      <c r="F34" s="129"/>
    </row>
    <row r="35" spans="1:6" ht="53.25" customHeight="1" x14ac:dyDescent="0.25">
      <c r="A35" s="128" t="s">
        <v>692</v>
      </c>
      <c r="B35" s="128" t="s">
        <v>692</v>
      </c>
      <c r="C35" s="129" t="s">
        <v>716</v>
      </c>
      <c r="D35" s="129"/>
      <c r="E35" s="129"/>
      <c r="F35" s="129"/>
    </row>
    <row r="36" spans="1:6" ht="50.25" customHeight="1" x14ac:dyDescent="0.25">
      <c r="A36" s="127" t="s">
        <v>688</v>
      </c>
      <c r="B36" s="127"/>
      <c r="C36" s="126" t="s">
        <v>689</v>
      </c>
      <c r="D36" s="126"/>
      <c r="E36" s="126"/>
      <c r="F36" s="126"/>
    </row>
    <row r="37" spans="1:6" ht="116.25" customHeight="1" x14ac:dyDescent="0.25">
      <c r="A37" s="127" t="s">
        <v>691</v>
      </c>
      <c r="B37" s="127"/>
      <c r="C37" s="126" t="s">
        <v>714</v>
      </c>
      <c r="D37" s="126"/>
      <c r="E37" s="126"/>
      <c r="F37" s="126"/>
    </row>
    <row r="38" spans="1:6" ht="66" customHeight="1" x14ac:dyDescent="0.25">
      <c r="A38" s="127" t="s">
        <v>693</v>
      </c>
      <c r="B38" s="127"/>
      <c r="C38" s="126" t="s">
        <v>715</v>
      </c>
      <c r="D38" s="126"/>
      <c r="E38" s="126"/>
      <c r="F38" s="126"/>
    </row>
  </sheetData>
  <mergeCells count="12">
    <mergeCell ref="A33:B33"/>
    <mergeCell ref="C34:F34"/>
    <mergeCell ref="A34:B34"/>
    <mergeCell ref="A35:B35"/>
    <mergeCell ref="C35:F35"/>
    <mergeCell ref="C33:F33"/>
    <mergeCell ref="C36:F36"/>
    <mergeCell ref="C37:F37"/>
    <mergeCell ref="C38:F38"/>
    <mergeCell ref="A36:B36"/>
    <mergeCell ref="A37:B37"/>
    <mergeCell ref="A38:B38"/>
  </mergeCells>
  <conditionalFormatting sqref="C3:C27">
    <cfRule type="cellIs" dxfId="22" priority="1" operator="greaterThan">
      <formula>0</formula>
    </cfRule>
  </conditionalFormatting>
  <pageMargins left="0.19685039370078741" right="0.19685039370078741" top="0.59055118110236227" bottom="0.59055118110236227" header="0.31496062992125984" footer="0.31496062992125984"/>
  <pageSetup paperSize="9" fitToHeight="0" orientation="landscape" r:id="rId1"/>
  <headerFooter>
    <oddHeader>&amp;C&amp;"-,Pogrubiony"&amp;16Efekty uczenia się - wiedza &amp;"-,Standardowy"(zna i rozumie)</oddHeader>
    <oddFooter>&amp;C&amp;8Strona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2"/>
  <sheetViews>
    <sheetView view="pageLayout" topLeftCell="A13" zoomScale="80" zoomScaleNormal="100" zoomScalePageLayoutView="80" workbookViewId="0">
      <selection activeCell="F17" sqref="F3:F17"/>
    </sheetView>
  </sheetViews>
  <sheetFormatPr defaultRowHeight="15" x14ac:dyDescent="0.25"/>
  <cols>
    <col min="1" max="1" width="2.7109375" customWidth="1"/>
    <col min="2" max="2" width="4.85546875" style="37" customWidth="1"/>
    <col min="3" max="3" width="93.140625" style="1" customWidth="1"/>
    <col min="4" max="6" width="12.140625" style="52" customWidth="1"/>
    <col min="7" max="7" width="2.7109375" customWidth="1"/>
  </cols>
  <sheetData>
    <row r="1" spans="1:7" x14ac:dyDescent="0.25">
      <c r="A1" s="39"/>
      <c r="B1" s="40"/>
      <c r="C1" s="39"/>
      <c r="D1" s="39"/>
      <c r="E1" s="39"/>
      <c r="F1" s="39"/>
      <c r="G1" s="39"/>
    </row>
    <row r="2" spans="1:7" ht="52.5" customHeight="1" x14ac:dyDescent="0.25">
      <c r="A2" s="39"/>
      <c r="B2" s="53" t="s">
        <v>518</v>
      </c>
      <c r="C2" s="53" t="s">
        <v>500</v>
      </c>
      <c r="D2" s="64" t="s">
        <v>804</v>
      </c>
      <c r="E2" s="64" t="s">
        <v>548</v>
      </c>
      <c r="F2" s="64" t="s">
        <v>548</v>
      </c>
      <c r="G2" s="39"/>
    </row>
    <row r="3" spans="1:7" s="38" customFormat="1" ht="30" x14ac:dyDescent="0.25">
      <c r="A3" s="50"/>
      <c r="B3" s="51">
        <v>1</v>
      </c>
      <c r="C3" s="55" t="s">
        <v>814</v>
      </c>
      <c r="D3" s="54" t="s">
        <v>697</v>
      </c>
      <c r="E3" s="54" t="s">
        <v>695</v>
      </c>
      <c r="F3" s="54"/>
      <c r="G3" s="50"/>
    </row>
    <row r="4" spans="1:7" s="38" customFormat="1" ht="60" x14ac:dyDescent="0.25">
      <c r="A4" s="50"/>
      <c r="B4" s="51">
        <v>2</v>
      </c>
      <c r="C4" s="97" t="s">
        <v>815</v>
      </c>
      <c r="D4" s="54" t="s">
        <v>697</v>
      </c>
      <c r="E4" s="54" t="s">
        <v>695</v>
      </c>
      <c r="F4" s="54"/>
      <c r="G4" s="50"/>
    </row>
    <row r="5" spans="1:7" s="38" customFormat="1" ht="30" x14ac:dyDescent="0.25">
      <c r="A5" s="50"/>
      <c r="B5" s="51">
        <v>3</v>
      </c>
      <c r="C5" s="55" t="s">
        <v>798</v>
      </c>
      <c r="D5" s="54" t="s">
        <v>697</v>
      </c>
      <c r="E5" s="54" t="s">
        <v>695</v>
      </c>
      <c r="F5" s="54"/>
      <c r="G5" s="50"/>
    </row>
    <row r="6" spans="1:7" s="38" customFormat="1" ht="30" x14ac:dyDescent="0.25">
      <c r="A6" s="50"/>
      <c r="B6" s="51">
        <v>4</v>
      </c>
      <c r="C6" s="55" t="s">
        <v>816</v>
      </c>
      <c r="D6" s="54" t="s">
        <v>697</v>
      </c>
      <c r="E6" s="54" t="s">
        <v>695</v>
      </c>
      <c r="F6" s="54"/>
      <c r="G6" s="50"/>
    </row>
    <row r="7" spans="1:7" s="38" customFormat="1" ht="45" x14ac:dyDescent="0.25">
      <c r="A7" s="50"/>
      <c r="B7" s="51">
        <v>5</v>
      </c>
      <c r="C7" s="55" t="s">
        <v>799</v>
      </c>
      <c r="D7" s="54" t="s">
        <v>697</v>
      </c>
      <c r="E7" s="54" t="s">
        <v>695</v>
      </c>
      <c r="F7" s="54"/>
      <c r="G7" s="50"/>
    </row>
    <row r="8" spans="1:7" s="38" customFormat="1" ht="30" x14ac:dyDescent="0.25">
      <c r="A8" s="50"/>
      <c r="B8" s="51">
        <v>6</v>
      </c>
      <c r="C8" s="55" t="s">
        <v>800</v>
      </c>
      <c r="D8" s="54" t="s">
        <v>697</v>
      </c>
      <c r="E8" s="54" t="s">
        <v>695</v>
      </c>
      <c r="F8" s="54"/>
      <c r="G8" s="50"/>
    </row>
    <row r="9" spans="1:7" s="38" customFormat="1" ht="45" x14ac:dyDescent="0.25">
      <c r="A9" s="50"/>
      <c r="B9" s="51">
        <v>7</v>
      </c>
      <c r="C9" s="55" t="s">
        <v>817</v>
      </c>
      <c r="D9" s="54" t="s">
        <v>699</v>
      </c>
      <c r="E9" s="54" t="s">
        <v>695</v>
      </c>
      <c r="F9" s="54"/>
      <c r="G9" s="50"/>
    </row>
    <row r="10" spans="1:7" s="38" customFormat="1" ht="30" x14ac:dyDescent="0.25">
      <c r="A10" s="50"/>
      <c r="B10" s="51">
        <v>8</v>
      </c>
      <c r="C10" s="55" t="s">
        <v>818</v>
      </c>
      <c r="D10" s="54" t="s">
        <v>699</v>
      </c>
      <c r="E10" s="54" t="s">
        <v>695</v>
      </c>
      <c r="F10" s="54"/>
      <c r="G10" s="50"/>
    </row>
    <row r="11" spans="1:7" s="38" customFormat="1" ht="30" x14ac:dyDescent="0.25">
      <c r="A11" s="50"/>
      <c r="B11" s="51">
        <v>9</v>
      </c>
      <c r="C11" s="55" t="s">
        <v>819</v>
      </c>
      <c r="D11" s="54" t="s">
        <v>699</v>
      </c>
      <c r="E11" s="54" t="s">
        <v>695</v>
      </c>
      <c r="F11" s="54"/>
      <c r="G11" s="50"/>
    </row>
    <row r="12" spans="1:7" s="38" customFormat="1" ht="30" x14ac:dyDescent="0.25">
      <c r="A12" s="50"/>
      <c r="B12" s="51">
        <v>10</v>
      </c>
      <c r="C12" s="55" t="s">
        <v>820</v>
      </c>
      <c r="D12" s="54" t="s">
        <v>699</v>
      </c>
      <c r="E12" s="54" t="s">
        <v>695</v>
      </c>
      <c r="F12" s="54"/>
      <c r="G12" s="50"/>
    </row>
    <row r="13" spans="1:7" s="38" customFormat="1" ht="60" x14ac:dyDescent="0.25">
      <c r="A13" s="50"/>
      <c r="B13" s="51">
        <v>11</v>
      </c>
      <c r="C13" s="55" t="s">
        <v>821</v>
      </c>
      <c r="D13" s="54" t="s">
        <v>701</v>
      </c>
      <c r="E13" s="54" t="s">
        <v>695</v>
      </c>
      <c r="F13" s="54"/>
      <c r="G13" s="50"/>
    </row>
    <row r="14" spans="1:7" s="38" customFormat="1" x14ac:dyDescent="0.25">
      <c r="A14" s="50"/>
      <c r="B14" s="51">
        <v>12</v>
      </c>
      <c r="C14" s="55" t="s">
        <v>801</v>
      </c>
      <c r="D14" s="54" t="s">
        <v>701</v>
      </c>
      <c r="E14" s="54" t="s">
        <v>695</v>
      </c>
      <c r="F14" s="54"/>
      <c r="G14" s="50"/>
    </row>
    <row r="15" spans="1:7" s="38" customFormat="1" x14ac:dyDescent="0.25">
      <c r="A15" s="50"/>
      <c r="B15" s="51">
        <v>13</v>
      </c>
      <c r="C15" s="55" t="s">
        <v>802</v>
      </c>
      <c r="D15" s="54" t="s">
        <v>701</v>
      </c>
      <c r="E15" s="54" t="s">
        <v>695</v>
      </c>
      <c r="F15" s="54"/>
      <c r="G15" s="50"/>
    </row>
    <row r="16" spans="1:7" s="38" customFormat="1" ht="30" x14ac:dyDescent="0.25">
      <c r="A16" s="50"/>
      <c r="B16" s="51">
        <v>14</v>
      </c>
      <c r="C16" s="55" t="s">
        <v>822</v>
      </c>
      <c r="D16" s="54" t="s">
        <v>703</v>
      </c>
      <c r="E16" s="54" t="s">
        <v>695</v>
      </c>
      <c r="F16" s="54"/>
      <c r="G16" s="50"/>
    </row>
    <row r="17" spans="1:7" s="38" customFormat="1" x14ac:dyDescent="0.25">
      <c r="A17" s="50"/>
      <c r="B17" s="51">
        <v>15</v>
      </c>
      <c r="C17" s="55" t="s">
        <v>803</v>
      </c>
      <c r="D17" s="54" t="s">
        <v>703</v>
      </c>
      <c r="E17" s="54" t="s">
        <v>695</v>
      </c>
      <c r="F17" s="54"/>
      <c r="G17" s="50"/>
    </row>
    <row r="18" spans="1:7" s="38" customFormat="1" x14ac:dyDescent="0.25">
      <c r="A18" s="50"/>
      <c r="B18" s="51">
        <v>16</v>
      </c>
      <c r="C18" s="55"/>
      <c r="D18" s="54"/>
      <c r="E18" s="54"/>
      <c r="F18" s="54"/>
      <c r="G18" s="50"/>
    </row>
    <row r="19" spans="1:7" s="38" customFormat="1" x14ac:dyDescent="0.25">
      <c r="A19" s="50"/>
      <c r="B19" s="51">
        <v>17</v>
      </c>
      <c r="C19" s="55"/>
      <c r="D19" s="54"/>
      <c r="E19" s="54"/>
      <c r="F19" s="54"/>
      <c r="G19" s="50"/>
    </row>
    <row r="20" spans="1:7" s="38" customFormat="1" x14ac:dyDescent="0.25">
      <c r="A20" s="50"/>
      <c r="B20" s="51">
        <v>18</v>
      </c>
      <c r="C20" s="55"/>
      <c r="D20" s="54"/>
      <c r="E20" s="54"/>
      <c r="F20" s="54"/>
      <c r="G20" s="50"/>
    </row>
    <row r="21" spans="1:7" s="38" customFormat="1" x14ac:dyDescent="0.25">
      <c r="A21" s="50"/>
      <c r="B21" s="51">
        <v>19</v>
      </c>
      <c r="C21" s="55"/>
      <c r="D21" s="54"/>
      <c r="E21" s="54"/>
      <c r="F21" s="54"/>
      <c r="G21" s="50"/>
    </row>
    <row r="22" spans="1:7" s="38" customFormat="1" x14ac:dyDescent="0.25">
      <c r="A22" s="50"/>
      <c r="B22" s="51">
        <v>20</v>
      </c>
      <c r="C22" s="55"/>
      <c r="D22" s="54"/>
      <c r="E22" s="54"/>
      <c r="F22" s="54"/>
      <c r="G22" s="50"/>
    </row>
    <row r="23" spans="1:7" s="38" customFormat="1" x14ac:dyDescent="0.25">
      <c r="A23" s="50"/>
      <c r="B23" s="51">
        <v>21</v>
      </c>
      <c r="C23" s="55"/>
      <c r="D23" s="54"/>
      <c r="E23" s="54"/>
      <c r="F23" s="54"/>
      <c r="G23" s="50"/>
    </row>
    <row r="24" spans="1:7" s="38" customFormat="1" x14ac:dyDescent="0.25">
      <c r="A24" s="50"/>
      <c r="B24" s="51">
        <v>22</v>
      </c>
      <c r="C24" s="55"/>
      <c r="D24" s="54"/>
      <c r="E24" s="54"/>
      <c r="F24" s="54"/>
      <c r="G24" s="50"/>
    </row>
    <row r="25" spans="1:7" s="38" customFormat="1" x14ac:dyDescent="0.25">
      <c r="A25" s="50"/>
      <c r="B25" s="51">
        <v>23</v>
      </c>
      <c r="C25" s="55"/>
      <c r="D25" s="54"/>
      <c r="E25" s="54"/>
      <c r="F25" s="54"/>
      <c r="G25" s="50"/>
    </row>
    <row r="26" spans="1:7" s="38" customFormat="1" x14ac:dyDescent="0.25">
      <c r="A26" s="50"/>
      <c r="B26" s="51">
        <v>24</v>
      </c>
      <c r="C26" s="55"/>
      <c r="D26" s="54"/>
      <c r="E26" s="54"/>
      <c r="F26" s="54"/>
      <c r="G26" s="50"/>
    </row>
    <row r="27" spans="1:7" s="38" customFormat="1" x14ac:dyDescent="0.25">
      <c r="A27" s="50"/>
      <c r="B27" s="51">
        <v>25</v>
      </c>
      <c r="C27" s="55"/>
      <c r="D27" s="54"/>
      <c r="E27" s="54"/>
      <c r="F27" s="54"/>
      <c r="G27" s="50"/>
    </row>
    <row r="28" spans="1:7" x14ac:dyDescent="0.25">
      <c r="A28" s="39"/>
      <c r="B28" s="40"/>
      <c r="C28" s="39"/>
      <c r="D28" s="39"/>
      <c r="E28" s="39"/>
      <c r="F28" s="39"/>
      <c r="G28" s="39"/>
    </row>
    <row r="33" spans="1:6" ht="44.25" customHeight="1" x14ac:dyDescent="0.25">
      <c r="A33" s="128" t="s">
        <v>694</v>
      </c>
      <c r="B33" s="128"/>
      <c r="C33" s="129" t="s">
        <v>717</v>
      </c>
      <c r="D33" s="129"/>
      <c r="E33" s="129"/>
      <c r="F33" s="129"/>
    </row>
    <row r="34" spans="1:6" ht="90" customHeight="1" x14ac:dyDescent="0.25">
      <c r="A34" s="128" t="s">
        <v>696</v>
      </c>
      <c r="B34" s="128"/>
      <c r="C34" s="129" t="s">
        <v>723</v>
      </c>
      <c r="D34" s="129"/>
      <c r="E34" s="129"/>
      <c r="F34" s="129"/>
    </row>
    <row r="35" spans="1:6" ht="40.5" customHeight="1" x14ac:dyDescent="0.25">
      <c r="A35" s="128" t="s">
        <v>698</v>
      </c>
      <c r="B35" s="128"/>
      <c r="C35" s="129" t="s">
        <v>718</v>
      </c>
      <c r="D35" s="129"/>
      <c r="E35" s="129"/>
      <c r="F35" s="129"/>
    </row>
    <row r="36" spans="1:6" ht="31.5" customHeight="1" x14ac:dyDescent="0.25">
      <c r="A36" s="128" t="s">
        <v>700</v>
      </c>
      <c r="B36" s="128"/>
      <c r="C36" s="129" t="s">
        <v>719</v>
      </c>
      <c r="D36" s="129"/>
      <c r="E36" s="129"/>
      <c r="F36" s="129"/>
    </row>
    <row r="37" spans="1:6" ht="30" customHeight="1" x14ac:dyDescent="0.25">
      <c r="A37" s="128" t="s">
        <v>702</v>
      </c>
      <c r="B37" s="128"/>
      <c r="C37" s="129" t="s">
        <v>720</v>
      </c>
      <c r="D37" s="129"/>
      <c r="E37" s="129"/>
      <c r="F37" s="129"/>
    </row>
    <row r="38" spans="1:6" ht="46.5" customHeight="1" x14ac:dyDescent="0.25">
      <c r="A38" s="127" t="s">
        <v>695</v>
      </c>
      <c r="B38" s="127"/>
      <c r="C38" s="126" t="s">
        <v>721</v>
      </c>
      <c r="D38" s="126"/>
      <c r="E38" s="126"/>
      <c r="F38" s="126"/>
    </row>
    <row r="39" spans="1:6" ht="132" customHeight="1" x14ac:dyDescent="0.25">
      <c r="A39" s="127" t="s">
        <v>697</v>
      </c>
      <c r="B39" s="127"/>
      <c r="C39" s="126" t="s">
        <v>722</v>
      </c>
      <c r="D39" s="126"/>
      <c r="E39" s="126"/>
      <c r="F39" s="126"/>
    </row>
    <row r="40" spans="1:6" ht="40.5" customHeight="1" x14ac:dyDescent="0.25">
      <c r="A40" s="127" t="s">
        <v>699</v>
      </c>
      <c r="B40" s="127"/>
      <c r="C40" s="126" t="s">
        <v>724</v>
      </c>
      <c r="D40" s="126"/>
      <c r="E40" s="126"/>
      <c r="F40" s="126"/>
    </row>
    <row r="41" spans="1:6" ht="24.75" customHeight="1" x14ac:dyDescent="0.25">
      <c r="A41" s="127" t="s">
        <v>701</v>
      </c>
      <c r="B41" s="127"/>
      <c r="C41" s="126" t="s">
        <v>725</v>
      </c>
      <c r="D41" s="126"/>
      <c r="E41" s="126"/>
      <c r="F41" s="126"/>
    </row>
    <row r="42" spans="1:6" ht="29.25" customHeight="1" x14ac:dyDescent="0.25">
      <c r="A42" s="127" t="s">
        <v>703</v>
      </c>
      <c r="B42" s="127"/>
      <c r="C42" s="126" t="s">
        <v>726</v>
      </c>
      <c r="D42" s="126"/>
      <c r="E42" s="126"/>
      <c r="F42" s="126"/>
    </row>
  </sheetData>
  <mergeCells count="20">
    <mergeCell ref="A38:B38"/>
    <mergeCell ref="C33:F33"/>
    <mergeCell ref="C34:F34"/>
    <mergeCell ref="C35:F35"/>
    <mergeCell ref="C36:F36"/>
    <mergeCell ref="C37:F37"/>
    <mergeCell ref="C38:F38"/>
    <mergeCell ref="A33:B33"/>
    <mergeCell ref="A34:B34"/>
    <mergeCell ref="A35:B35"/>
    <mergeCell ref="A36:B36"/>
    <mergeCell ref="A37:B37"/>
    <mergeCell ref="A39:B39"/>
    <mergeCell ref="A40:B40"/>
    <mergeCell ref="A41:B41"/>
    <mergeCell ref="A42:B42"/>
    <mergeCell ref="C39:F39"/>
    <mergeCell ref="C40:F40"/>
    <mergeCell ref="C41:F41"/>
    <mergeCell ref="C42:F42"/>
  </mergeCells>
  <conditionalFormatting sqref="C3:C27">
    <cfRule type="cellIs" dxfId="21" priority="1" operator="greaterThan">
      <formula>0</formula>
    </cfRule>
  </conditionalFormatting>
  <pageMargins left="0.19685039370078741" right="0.19685039370078741" top="0.59055118110236227" bottom="0.59055118110236227" header="0.31496062992125984" footer="0.31496062992125984"/>
  <pageSetup paperSize="9" fitToHeight="0" orientation="landscape" r:id="rId1"/>
  <headerFooter>
    <oddHeader>&amp;C&amp;"-,Pogrubiony"&amp;16Efekty uczenia się - umiejętności&amp;"-,Standardowy" (potrafi)</oddHeader>
    <oddFooter>&amp;C&amp;8Strona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6"/>
  <sheetViews>
    <sheetView view="pageLayout" zoomScale="80" zoomScaleNormal="100" zoomScalePageLayoutView="80" workbookViewId="0">
      <selection activeCell="F5" sqref="F3:F5"/>
    </sheetView>
  </sheetViews>
  <sheetFormatPr defaultRowHeight="15" x14ac:dyDescent="0.25"/>
  <cols>
    <col min="1" max="1" width="2.7109375" customWidth="1"/>
    <col min="2" max="2" width="4.85546875" style="37" customWidth="1"/>
    <col min="3" max="3" width="93.140625" style="1" customWidth="1"/>
    <col min="4" max="6" width="12.140625" style="52" customWidth="1"/>
    <col min="7" max="7" width="2.7109375" customWidth="1"/>
  </cols>
  <sheetData>
    <row r="1" spans="1:7" x14ac:dyDescent="0.25">
      <c r="A1" s="39"/>
      <c r="B1" s="40"/>
      <c r="C1" s="39"/>
      <c r="D1" s="39"/>
      <c r="E1" s="39"/>
      <c r="F1" s="39"/>
      <c r="G1" s="39"/>
    </row>
    <row r="2" spans="1:7" ht="52.5" customHeight="1" x14ac:dyDescent="0.25">
      <c r="A2" s="39"/>
      <c r="B2" s="53" t="s">
        <v>518</v>
      </c>
      <c r="C2" s="53" t="s">
        <v>501</v>
      </c>
      <c r="D2" s="64" t="s">
        <v>797</v>
      </c>
      <c r="E2" s="64" t="s">
        <v>548</v>
      </c>
      <c r="F2" s="64" t="s">
        <v>548</v>
      </c>
      <c r="G2" s="39"/>
    </row>
    <row r="3" spans="1:7" s="38" customFormat="1" ht="30" x14ac:dyDescent="0.25">
      <c r="A3" s="50"/>
      <c r="B3" s="51">
        <v>1</v>
      </c>
      <c r="C3" s="55" t="s">
        <v>805</v>
      </c>
      <c r="D3" s="54" t="s">
        <v>707</v>
      </c>
      <c r="E3" s="54" t="s">
        <v>705</v>
      </c>
      <c r="F3" s="54"/>
      <c r="G3" s="50"/>
    </row>
    <row r="4" spans="1:7" s="38" customFormat="1" ht="30" x14ac:dyDescent="0.25">
      <c r="A4" s="50"/>
      <c r="B4" s="51">
        <v>2</v>
      </c>
      <c r="C4" s="55" t="s">
        <v>823</v>
      </c>
      <c r="D4" s="54" t="s">
        <v>709</v>
      </c>
      <c r="E4" s="54" t="s">
        <v>705</v>
      </c>
      <c r="F4" s="54"/>
      <c r="G4" s="50"/>
    </row>
    <row r="5" spans="1:7" s="38" customFormat="1" x14ac:dyDescent="0.25">
      <c r="A5" s="50"/>
      <c r="B5" s="51">
        <v>3</v>
      </c>
      <c r="C5" s="55" t="s">
        <v>806</v>
      </c>
      <c r="D5" s="54" t="s">
        <v>711</v>
      </c>
      <c r="E5" s="54" t="s">
        <v>705</v>
      </c>
      <c r="F5" s="54"/>
      <c r="G5" s="50"/>
    </row>
    <row r="6" spans="1:7" s="38" customFormat="1" x14ac:dyDescent="0.25">
      <c r="A6" s="50"/>
      <c r="B6" s="51">
        <v>4</v>
      </c>
      <c r="C6" s="96"/>
      <c r="D6" s="54"/>
      <c r="E6" s="54"/>
      <c r="F6" s="54"/>
      <c r="G6" s="50"/>
    </row>
    <row r="7" spans="1:7" s="38" customFormat="1" x14ac:dyDescent="0.25">
      <c r="A7" s="50"/>
      <c r="B7" s="51">
        <v>5</v>
      </c>
      <c r="C7" s="55"/>
      <c r="D7" s="54"/>
      <c r="E7" s="54"/>
      <c r="F7" s="54"/>
      <c r="G7" s="50"/>
    </row>
    <row r="8" spans="1:7" s="38" customFormat="1" x14ac:dyDescent="0.25">
      <c r="A8" s="50"/>
      <c r="B8" s="51">
        <v>6</v>
      </c>
      <c r="C8" s="55"/>
      <c r="D8" s="54"/>
      <c r="E8" s="54"/>
      <c r="F8" s="54"/>
      <c r="G8" s="50"/>
    </row>
    <row r="9" spans="1:7" s="38" customFormat="1" x14ac:dyDescent="0.25">
      <c r="A9" s="50"/>
      <c r="B9" s="51">
        <v>7</v>
      </c>
      <c r="C9" s="55"/>
      <c r="D9" s="54"/>
      <c r="E9" s="54"/>
      <c r="F9" s="54"/>
      <c r="G9" s="50"/>
    </row>
    <row r="10" spans="1:7" s="38" customFormat="1" x14ac:dyDescent="0.25">
      <c r="A10" s="50"/>
      <c r="B10" s="51">
        <v>8</v>
      </c>
      <c r="C10" s="55"/>
      <c r="D10" s="54"/>
      <c r="E10" s="54"/>
      <c r="F10" s="54"/>
      <c r="G10" s="50"/>
    </row>
    <row r="11" spans="1:7" s="38" customFormat="1" x14ac:dyDescent="0.25">
      <c r="A11" s="50"/>
      <c r="B11" s="51">
        <v>9</v>
      </c>
      <c r="C11" s="55"/>
      <c r="D11" s="54"/>
      <c r="E11" s="54"/>
      <c r="F11" s="54"/>
      <c r="G11" s="50"/>
    </row>
    <row r="12" spans="1:7" s="38" customFormat="1" x14ac:dyDescent="0.25">
      <c r="A12" s="50"/>
      <c r="B12" s="51">
        <v>10</v>
      </c>
      <c r="C12" s="55"/>
      <c r="D12" s="54"/>
      <c r="E12" s="54"/>
      <c r="F12" s="54"/>
      <c r="G12" s="50"/>
    </row>
    <row r="13" spans="1:7" s="38" customFormat="1" x14ac:dyDescent="0.25">
      <c r="A13" s="50"/>
      <c r="B13" s="51">
        <v>11</v>
      </c>
      <c r="C13" s="55"/>
      <c r="D13" s="54"/>
      <c r="E13" s="54"/>
      <c r="F13" s="54"/>
      <c r="G13" s="50"/>
    </row>
    <row r="14" spans="1:7" s="38" customFormat="1" x14ac:dyDescent="0.25">
      <c r="A14" s="50"/>
      <c r="B14" s="51">
        <v>12</v>
      </c>
      <c r="C14" s="55"/>
      <c r="D14" s="54"/>
      <c r="E14" s="54"/>
      <c r="F14" s="54"/>
      <c r="G14" s="50"/>
    </row>
    <row r="15" spans="1:7" s="38" customFormat="1" x14ac:dyDescent="0.25">
      <c r="A15" s="50"/>
      <c r="B15" s="51">
        <v>13</v>
      </c>
      <c r="C15" s="55"/>
      <c r="D15" s="54"/>
      <c r="E15" s="54"/>
      <c r="F15" s="54"/>
      <c r="G15" s="50"/>
    </row>
    <row r="16" spans="1:7" s="38" customFormat="1" x14ac:dyDescent="0.25">
      <c r="A16" s="50"/>
      <c r="B16" s="51">
        <v>14</v>
      </c>
      <c r="C16" s="55"/>
      <c r="D16" s="54"/>
      <c r="E16" s="54"/>
      <c r="F16" s="54"/>
      <c r="G16" s="50"/>
    </row>
    <row r="17" spans="1:7" s="38" customFormat="1" x14ac:dyDescent="0.25">
      <c r="A17" s="50"/>
      <c r="B17" s="51">
        <v>15</v>
      </c>
      <c r="C17" s="55"/>
      <c r="D17" s="54"/>
      <c r="E17" s="54"/>
      <c r="F17" s="54"/>
      <c r="G17" s="50"/>
    </row>
    <row r="18" spans="1:7" s="38" customFormat="1" x14ac:dyDescent="0.25">
      <c r="A18" s="50"/>
      <c r="B18" s="51">
        <v>16</v>
      </c>
      <c r="C18" s="55"/>
      <c r="D18" s="54"/>
      <c r="E18" s="54"/>
      <c r="F18" s="54"/>
      <c r="G18" s="50"/>
    </row>
    <row r="19" spans="1:7" s="38" customFormat="1" x14ac:dyDescent="0.25">
      <c r="A19" s="50"/>
      <c r="B19" s="51">
        <v>17</v>
      </c>
      <c r="C19" s="55"/>
      <c r="D19" s="54"/>
      <c r="E19" s="54"/>
      <c r="F19" s="54"/>
      <c r="G19" s="50"/>
    </row>
    <row r="20" spans="1:7" s="38" customFormat="1" x14ac:dyDescent="0.25">
      <c r="A20" s="50"/>
      <c r="B20" s="51">
        <v>18</v>
      </c>
      <c r="C20" s="55"/>
      <c r="D20" s="54"/>
      <c r="E20" s="54"/>
      <c r="F20" s="54"/>
      <c r="G20" s="50"/>
    </row>
    <row r="21" spans="1:7" s="38" customFormat="1" x14ac:dyDescent="0.25">
      <c r="A21" s="50"/>
      <c r="B21" s="51">
        <v>19</v>
      </c>
      <c r="C21" s="55"/>
      <c r="D21" s="54"/>
      <c r="E21" s="54"/>
      <c r="F21" s="54"/>
      <c r="G21" s="50"/>
    </row>
    <row r="22" spans="1:7" s="38" customFormat="1" x14ac:dyDescent="0.25">
      <c r="A22" s="50"/>
      <c r="B22" s="51">
        <v>20</v>
      </c>
      <c r="C22" s="55"/>
      <c r="D22" s="54"/>
      <c r="E22" s="54"/>
      <c r="F22" s="54"/>
      <c r="G22" s="50"/>
    </row>
    <row r="23" spans="1:7" s="38" customFormat="1" x14ac:dyDescent="0.25">
      <c r="A23" s="50"/>
      <c r="B23" s="51">
        <v>21</v>
      </c>
      <c r="C23" s="55"/>
      <c r="D23" s="54"/>
      <c r="E23" s="54"/>
      <c r="F23" s="54"/>
      <c r="G23" s="50"/>
    </row>
    <row r="24" spans="1:7" s="38" customFormat="1" x14ac:dyDescent="0.25">
      <c r="A24" s="50"/>
      <c r="B24" s="51">
        <v>22</v>
      </c>
      <c r="C24" s="55"/>
      <c r="D24" s="54"/>
      <c r="E24" s="54"/>
      <c r="F24" s="54"/>
      <c r="G24" s="50"/>
    </row>
    <row r="25" spans="1:7" s="38" customFormat="1" x14ac:dyDescent="0.25">
      <c r="A25" s="50"/>
      <c r="B25" s="51">
        <v>23</v>
      </c>
      <c r="C25" s="55"/>
      <c r="D25" s="54"/>
      <c r="E25" s="54"/>
      <c r="F25" s="54"/>
      <c r="G25" s="50"/>
    </row>
    <row r="26" spans="1:7" s="38" customFormat="1" x14ac:dyDescent="0.25">
      <c r="A26" s="50"/>
      <c r="B26" s="51">
        <v>24</v>
      </c>
      <c r="C26" s="55"/>
      <c r="D26" s="54"/>
      <c r="E26" s="54"/>
      <c r="F26" s="54"/>
      <c r="G26" s="50"/>
    </row>
    <row r="27" spans="1:7" s="38" customFormat="1" x14ac:dyDescent="0.25">
      <c r="A27" s="50"/>
      <c r="B27" s="51">
        <v>25</v>
      </c>
      <c r="C27" s="55"/>
      <c r="D27" s="54"/>
      <c r="E27" s="54"/>
      <c r="F27" s="54"/>
      <c r="G27" s="50"/>
    </row>
    <row r="28" spans="1:7" x14ac:dyDescent="0.25">
      <c r="A28" s="39"/>
      <c r="B28" s="40"/>
      <c r="C28" s="39"/>
      <c r="D28" s="39"/>
      <c r="E28" s="39"/>
      <c r="F28" s="39"/>
      <c r="G28" s="39"/>
    </row>
    <row r="29" spans="1:7" ht="42" customHeight="1" x14ac:dyDescent="0.25">
      <c r="A29" s="128" t="s">
        <v>704</v>
      </c>
      <c r="B29" s="128"/>
      <c r="C29" s="129" t="s">
        <v>727</v>
      </c>
      <c r="D29" s="129"/>
      <c r="E29" s="129"/>
      <c r="F29" s="129"/>
    </row>
    <row r="30" spans="1:7" ht="54.75" customHeight="1" x14ac:dyDescent="0.25">
      <c r="A30" s="133" t="s">
        <v>706</v>
      </c>
      <c r="B30" s="133"/>
      <c r="C30" s="129" t="s">
        <v>729</v>
      </c>
      <c r="D30" s="129"/>
      <c r="E30" s="129"/>
      <c r="F30" s="129"/>
    </row>
    <row r="31" spans="1:7" ht="36.75" customHeight="1" x14ac:dyDescent="0.25">
      <c r="A31" s="133" t="s">
        <v>708</v>
      </c>
      <c r="B31" s="133"/>
      <c r="C31" s="129" t="s">
        <v>730</v>
      </c>
      <c r="D31" s="129"/>
      <c r="E31" s="129"/>
      <c r="F31" s="129"/>
    </row>
    <row r="32" spans="1:7" ht="51.75" customHeight="1" x14ac:dyDescent="0.25">
      <c r="A32" s="133" t="s">
        <v>710</v>
      </c>
      <c r="B32" s="133"/>
      <c r="C32" s="129" t="s">
        <v>731</v>
      </c>
      <c r="D32" s="129"/>
      <c r="E32" s="129"/>
      <c r="F32" s="129"/>
    </row>
    <row r="33" spans="1:6" ht="37.5" customHeight="1" x14ac:dyDescent="0.25">
      <c r="A33" s="131" t="s">
        <v>705</v>
      </c>
      <c r="B33" s="131"/>
      <c r="C33" s="130" t="s">
        <v>728</v>
      </c>
      <c r="D33" s="130"/>
      <c r="E33" s="130"/>
      <c r="F33" s="130"/>
    </row>
    <row r="34" spans="1:6" ht="37.5" customHeight="1" x14ac:dyDescent="0.25">
      <c r="A34" s="132" t="s">
        <v>707</v>
      </c>
      <c r="B34" s="132"/>
      <c r="C34" s="130" t="s">
        <v>729</v>
      </c>
      <c r="D34" s="130"/>
      <c r="E34" s="130"/>
      <c r="F34" s="130"/>
    </row>
    <row r="35" spans="1:6" ht="34.5" customHeight="1" x14ac:dyDescent="0.25">
      <c r="A35" s="132" t="s">
        <v>709</v>
      </c>
      <c r="B35" s="132"/>
      <c r="C35" s="130" t="s">
        <v>732</v>
      </c>
      <c r="D35" s="130"/>
      <c r="E35" s="130"/>
      <c r="F35" s="130"/>
    </row>
    <row r="36" spans="1:6" ht="74.25" customHeight="1" x14ac:dyDescent="0.25">
      <c r="A36" s="132" t="s">
        <v>711</v>
      </c>
      <c r="B36" s="132"/>
      <c r="C36" s="130" t="s">
        <v>733</v>
      </c>
      <c r="D36" s="130"/>
      <c r="E36" s="130"/>
      <c r="F36" s="130"/>
    </row>
  </sheetData>
  <mergeCells count="16">
    <mergeCell ref="A35:B35"/>
    <mergeCell ref="A36:B36"/>
    <mergeCell ref="C34:F34"/>
    <mergeCell ref="C35:F35"/>
    <mergeCell ref="C36:F36"/>
    <mergeCell ref="C29:F29"/>
    <mergeCell ref="A29:B29"/>
    <mergeCell ref="C33:F33"/>
    <mergeCell ref="A33:B33"/>
    <mergeCell ref="A34:B34"/>
    <mergeCell ref="A30:B30"/>
    <mergeCell ref="C30:F30"/>
    <mergeCell ref="A31:B31"/>
    <mergeCell ref="A32:B32"/>
    <mergeCell ref="C31:F31"/>
    <mergeCell ref="C32:F32"/>
  </mergeCells>
  <conditionalFormatting sqref="C3:C27">
    <cfRule type="cellIs" dxfId="20" priority="1" operator="greaterThan">
      <formula>0</formula>
    </cfRule>
  </conditionalFormatting>
  <pageMargins left="0.19685039370078741" right="0.19685039370078741" top="0.59055118110236227" bottom="0.59055118110236227" header="0.31496062992125984" footer="0.31496062992125984"/>
  <pageSetup paperSize="9" fitToHeight="0" orientation="landscape" r:id="rId1"/>
  <headerFooter>
    <oddHeader>&amp;C&amp;"-,Pogrubiony"&amp;16Efekty uczenia się - kompetencje &amp;"-,Standardowy"(jest gotów do)</oddHeader>
    <oddFooter>&amp;C&amp;8Strona &amp;P z &amp;N</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80"/>
  <sheetViews>
    <sheetView view="pageLayout" zoomScaleNormal="100" workbookViewId="0">
      <selection activeCell="C2" sqref="C2:G2"/>
    </sheetView>
  </sheetViews>
  <sheetFormatPr defaultRowHeight="15" x14ac:dyDescent="0.25"/>
  <cols>
    <col min="1" max="1" width="3.85546875" customWidth="1"/>
    <col min="2" max="2" width="21.140625" customWidth="1"/>
    <col min="3" max="6" width="20.85546875" customWidth="1"/>
    <col min="7" max="7" width="26.140625" customWidth="1"/>
    <col min="8" max="8" width="4.28515625" customWidth="1"/>
  </cols>
  <sheetData>
    <row r="1" spans="1:14" ht="16.5" thickBot="1" x14ac:dyDescent="0.3">
      <c r="A1" s="70"/>
      <c r="B1" s="140" t="s">
        <v>112</v>
      </c>
      <c r="C1" s="140"/>
      <c r="D1" s="140"/>
      <c r="E1" s="140"/>
      <c r="F1" s="140"/>
      <c r="G1" s="140"/>
      <c r="H1" s="70"/>
    </row>
    <row r="2" spans="1:14" x14ac:dyDescent="0.25">
      <c r="A2" s="70"/>
      <c r="B2" s="12" t="s">
        <v>113</v>
      </c>
      <c r="C2" s="141"/>
      <c r="D2" s="141"/>
      <c r="E2" s="141"/>
      <c r="F2" s="141"/>
      <c r="G2" s="142"/>
      <c r="H2" s="70"/>
    </row>
    <row r="3" spans="1:14" x14ac:dyDescent="0.25">
      <c r="A3" s="70"/>
      <c r="B3" s="13" t="s">
        <v>114</v>
      </c>
      <c r="C3" s="143"/>
      <c r="D3" s="143"/>
      <c r="E3" s="143"/>
      <c r="F3" s="143"/>
      <c r="G3" s="144"/>
      <c r="H3" s="70"/>
    </row>
    <row r="4" spans="1:14" x14ac:dyDescent="0.25">
      <c r="A4" s="70"/>
      <c r="B4" s="13" t="s">
        <v>115</v>
      </c>
      <c r="C4" s="143"/>
      <c r="D4" s="143"/>
      <c r="E4" s="143"/>
      <c r="F4" s="143"/>
      <c r="G4" s="144"/>
      <c r="H4" s="70"/>
    </row>
    <row r="5" spans="1:14" x14ac:dyDescent="0.25">
      <c r="A5" s="70"/>
      <c r="B5" s="13" t="s">
        <v>116</v>
      </c>
      <c r="C5" s="143"/>
      <c r="D5" s="143"/>
      <c r="E5" s="143"/>
      <c r="F5" s="143"/>
      <c r="G5" s="144"/>
      <c r="H5" s="70"/>
    </row>
    <row r="6" spans="1:14" x14ac:dyDescent="0.25">
      <c r="A6" s="70"/>
      <c r="B6" s="13" t="s">
        <v>117</v>
      </c>
      <c r="C6" s="143"/>
      <c r="D6" s="143"/>
      <c r="E6" s="143"/>
      <c r="F6" s="143"/>
      <c r="G6" s="144"/>
      <c r="H6" s="70"/>
    </row>
    <row r="7" spans="1:14" x14ac:dyDescent="0.25">
      <c r="A7" s="70"/>
      <c r="B7" s="13" t="s">
        <v>118</v>
      </c>
      <c r="C7" s="143"/>
      <c r="D7" s="143"/>
      <c r="E7" s="143"/>
      <c r="F7" s="143"/>
      <c r="G7" s="144"/>
      <c r="H7" s="70"/>
    </row>
    <row r="8" spans="1:14" ht="15.75" thickBot="1" x14ac:dyDescent="0.3">
      <c r="A8" s="70"/>
      <c r="B8" s="14" t="s">
        <v>119</v>
      </c>
      <c r="C8" s="159"/>
      <c r="D8" s="159"/>
      <c r="E8" s="159"/>
      <c r="F8" s="159"/>
      <c r="G8" s="160"/>
      <c r="H8" s="70"/>
    </row>
    <row r="9" spans="1:14" ht="15.75" thickBot="1" x14ac:dyDescent="0.3">
      <c r="A9" s="70"/>
      <c r="B9" s="152"/>
      <c r="C9" s="152"/>
      <c r="D9" s="152"/>
      <c r="E9" s="152"/>
      <c r="F9" s="152"/>
      <c r="G9" s="152"/>
      <c r="H9" s="70"/>
    </row>
    <row r="10" spans="1:14" ht="26.25" customHeight="1" x14ac:dyDescent="0.25">
      <c r="A10" s="70"/>
      <c r="B10" s="165" t="s">
        <v>444</v>
      </c>
      <c r="C10" s="168" t="s">
        <v>445</v>
      </c>
      <c r="D10" s="169"/>
      <c r="E10" s="169" t="s">
        <v>450</v>
      </c>
      <c r="F10" s="169"/>
      <c r="G10" s="22" t="s">
        <v>446</v>
      </c>
      <c r="H10" s="70"/>
      <c r="I10" s="23"/>
      <c r="K10" s="23"/>
      <c r="L10" s="23"/>
      <c r="M10" s="23"/>
      <c r="N10" s="23"/>
    </row>
    <row r="11" spans="1:14" ht="26.25" customHeight="1" thickBot="1" x14ac:dyDescent="0.3">
      <c r="A11" s="70"/>
      <c r="B11" s="166"/>
      <c r="C11" s="143"/>
      <c r="D11" s="143"/>
      <c r="E11" s="143"/>
      <c r="F11" s="143"/>
      <c r="G11" s="28"/>
      <c r="H11" s="85"/>
      <c r="I11" s="24"/>
      <c r="J11" s="25"/>
      <c r="K11" s="25"/>
      <c r="L11" s="25"/>
      <c r="M11" s="25"/>
      <c r="N11" s="26"/>
    </row>
    <row r="12" spans="1:14" ht="19.5" customHeight="1" x14ac:dyDescent="0.25">
      <c r="A12" s="70"/>
      <c r="B12" s="166"/>
      <c r="C12" s="168" t="s">
        <v>447</v>
      </c>
      <c r="D12" s="169"/>
      <c r="E12" s="169"/>
      <c r="F12" s="169"/>
      <c r="G12" s="172"/>
      <c r="H12" s="85"/>
      <c r="I12" s="24"/>
      <c r="J12" s="23"/>
      <c r="K12" s="23"/>
      <c r="L12" s="23"/>
      <c r="M12" s="23"/>
      <c r="N12" s="27"/>
    </row>
    <row r="13" spans="1:14" ht="19.5" customHeight="1" x14ac:dyDescent="0.25">
      <c r="A13" s="70"/>
      <c r="B13" s="166"/>
      <c r="C13" s="173" t="s">
        <v>448</v>
      </c>
      <c r="D13" s="174"/>
      <c r="E13" s="174"/>
      <c r="F13" s="175"/>
      <c r="G13" s="28" t="s">
        <v>399</v>
      </c>
      <c r="H13" s="85"/>
      <c r="I13" s="24"/>
      <c r="J13" s="23"/>
      <c r="K13" s="23"/>
      <c r="L13" s="23"/>
      <c r="M13" s="23"/>
      <c r="N13" s="27"/>
    </row>
    <row r="14" spans="1:14" ht="18" customHeight="1" x14ac:dyDescent="0.25">
      <c r="A14" s="70"/>
      <c r="B14" s="166"/>
      <c r="C14" s="143"/>
      <c r="D14" s="143"/>
      <c r="E14" s="143"/>
      <c r="F14" s="143"/>
      <c r="G14" s="144"/>
      <c r="H14" s="85"/>
      <c r="I14" s="24"/>
      <c r="J14" s="23"/>
      <c r="K14" s="23"/>
      <c r="L14" s="23"/>
      <c r="M14" s="23"/>
      <c r="N14" s="27"/>
    </row>
    <row r="15" spans="1:14" ht="18" customHeight="1" x14ac:dyDescent="0.25">
      <c r="A15" s="70"/>
      <c r="B15" s="166"/>
      <c r="C15" s="143"/>
      <c r="D15" s="143"/>
      <c r="E15" s="143"/>
      <c r="F15" s="143"/>
      <c r="G15" s="144"/>
      <c r="H15" s="85"/>
      <c r="I15" s="24"/>
      <c r="J15" s="23"/>
      <c r="K15" s="23"/>
      <c r="L15" s="23"/>
      <c r="M15" s="23"/>
      <c r="N15" s="27"/>
    </row>
    <row r="16" spans="1:14" ht="18" customHeight="1" thickBot="1" x14ac:dyDescent="0.3">
      <c r="A16" s="70"/>
      <c r="B16" s="167"/>
      <c r="C16" s="159"/>
      <c r="D16" s="159"/>
      <c r="E16" s="159"/>
      <c r="F16" s="159"/>
      <c r="G16" s="160"/>
      <c r="H16" s="85"/>
      <c r="I16" s="24"/>
      <c r="J16" s="23"/>
      <c r="K16" s="23"/>
      <c r="L16" s="23"/>
      <c r="M16" s="23"/>
      <c r="N16" s="27"/>
    </row>
    <row r="17" spans="1:14" ht="15.75" thickBot="1" x14ac:dyDescent="0.3">
      <c r="A17" s="70"/>
      <c r="B17" s="82"/>
      <c r="C17" s="83"/>
      <c r="D17" s="83"/>
      <c r="E17" s="83"/>
      <c r="F17" s="84"/>
      <c r="G17" s="84"/>
      <c r="H17" s="85"/>
      <c r="I17" s="24"/>
      <c r="J17" s="23"/>
      <c r="K17" s="23"/>
      <c r="L17" s="23"/>
      <c r="M17" s="23"/>
      <c r="N17" s="27"/>
    </row>
    <row r="18" spans="1:14" ht="24" customHeight="1" thickBot="1" x14ac:dyDescent="0.3">
      <c r="A18" s="70"/>
      <c r="B18" s="170" t="s">
        <v>449</v>
      </c>
      <c r="C18" s="171"/>
      <c r="D18" s="171"/>
      <c r="E18" s="171"/>
      <c r="F18" s="171"/>
      <c r="G18" s="30" t="s">
        <v>399</v>
      </c>
      <c r="H18" s="70"/>
    </row>
    <row r="19" spans="1:14" x14ac:dyDescent="0.25">
      <c r="A19" s="70"/>
      <c r="B19" s="70"/>
      <c r="C19" s="70"/>
      <c r="D19" s="70"/>
      <c r="E19" s="70"/>
      <c r="F19" s="70"/>
      <c r="G19" s="70"/>
      <c r="H19" s="70"/>
    </row>
    <row r="20" spans="1:14" ht="16.5" thickBot="1" x14ac:dyDescent="0.3">
      <c r="A20" s="70"/>
      <c r="B20" s="140" t="s">
        <v>435</v>
      </c>
      <c r="C20" s="140"/>
      <c r="D20" s="140"/>
      <c r="E20" s="140"/>
      <c r="F20" s="140"/>
      <c r="G20" s="140"/>
      <c r="H20" s="70"/>
    </row>
    <row r="21" spans="1:14" ht="25.5" customHeight="1" x14ac:dyDescent="0.25">
      <c r="A21" s="70"/>
      <c r="B21" s="148" t="s">
        <v>396</v>
      </c>
      <c r="C21" s="149"/>
      <c r="D21" s="149"/>
      <c r="E21" s="149"/>
      <c r="F21" s="149"/>
      <c r="G21" s="161"/>
      <c r="H21" s="70"/>
    </row>
    <row r="22" spans="1:14" ht="42" customHeight="1" thickBot="1" x14ac:dyDescent="0.3">
      <c r="A22" s="70"/>
      <c r="B22" s="162" t="s">
        <v>397</v>
      </c>
      <c r="C22" s="163"/>
      <c r="D22" s="163"/>
      <c r="E22" s="163"/>
      <c r="F22" s="163"/>
      <c r="G22" s="164"/>
      <c r="H22" s="70"/>
    </row>
    <row r="23" spans="1:14" ht="15.75" thickBot="1" x14ac:dyDescent="0.3">
      <c r="A23" s="70"/>
      <c r="B23" s="152"/>
      <c r="C23" s="152"/>
      <c r="D23" s="152"/>
      <c r="E23" s="152"/>
      <c r="F23" s="152"/>
      <c r="G23" s="152"/>
      <c r="H23" s="70"/>
    </row>
    <row r="24" spans="1:14" ht="25.5" customHeight="1" x14ac:dyDescent="0.25">
      <c r="A24" s="70"/>
      <c r="B24" s="153" t="s">
        <v>398</v>
      </c>
      <c r="C24" s="154"/>
      <c r="D24" s="154"/>
      <c r="E24" s="154"/>
      <c r="F24" s="154"/>
      <c r="G24" s="155"/>
      <c r="H24" s="70"/>
    </row>
    <row r="25" spans="1:14" ht="41.25" customHeight="1" thickBot="1" x14ac:dyDescent="0.3">
      <c r="A25" s="70"/>
      <c r="B25" s="156"/>
      <c r="C25" s="157"/>
      <c r="D25" s="157"/>
      <c r="E25" s="157"/>
      <c r="F25" s="157"/>
      <c r="G25" s="158"/>
      <c r="H25" s="70"/>
    </row>
    <row r="26" spans="1:14" x14ac:dyDescent="0.25">
      <c r="A26" s="70"/>
      <c r="B26" s="152"/>
      <c r="C26" s="152"/>
      <c r="D26" s="152"/>
      <c r="E26" s="152"/>
      <c r="F26" s="152"/>
      <c r="G26" s="152"/>
      <c r="H26" s="70"/>
    </row>
    <row r="27" spans="1:14" ht="30" customHeight="1" x14ac:dyDescent="0.25">
      <c r="A27" s="70"/>
      <c r="B27" s="145" t="s">
        <v>437</v>
      </c>
      <c r="C27" s="145"/>
      <c r="D27" s="145"/>
      <c r="E27" s="145"/>
      <c r="F27" s="145"/>
      <c r="G27" s="145"/>
      <c r="H27" s="70"/>
    </row>
    <row r="28" spans="1:14" ht="15.75" thickBot="1" x14ac:dyDescent="0.3">
      <c r="A28" s="70"/>
      <c r="B28" s="86"/>
      <c r="C28" s="86"/>
      <c r="D28" s="86"/>
      <c r="E28" s="86"/>
      <c r="F28" s="86"/>
      <c r="G28" s="86"/>
      <c r="H28" s="70"/>
    </row>
    <row r="29" spans="1:14" ht="32.25" customHeight="1" thickBot="1" x14ac:dyDescent="0.3">
      <c r="A29" s="70"/>
      <c r="B29" s="146" t="s">
        <v>400</v>
      </c>
      <c r="C29" s="147"/>
      <c r="D29" s="29"/>
      <c r="E29" s="146" t="s">
        <v>401</v>
      </c>
      <c r="F29" s="147"/>
      <c r="G29" s="30"/>
      <c r="H29" s="70"/>
    </row>
    <row r="30" spans="1:14" ht="15.75" thickBot="1" x14ac:dyDescent="0.3">
      <c r="A30" s="70"/>
      <c r="B30" s="90"/>
      <c r="C30" s="70"/>
      <c r="D30" s="70"/>
      <c r="E30" s="70"/>
      <c r="F30" s="70"/>
      <c r="G30" s="70"/>
      <c r="H30" s="70"/>
    </row>
    <row r="31" spans="1:14" x14ac:dyDescent="0.25">
      <c r="A31" s="70"/>
      <c r="B31" s="148" t="s">
        <v>402</v>
      </c>
      <c r="C31" s="149"/>
      <c r="D31" s="17" t="s">
        <v>403</v>
      </c>
      <c r="E31" s="17" t="s">
        <v>404</v>
      </c>
      <c r="F31" s="17" t="s">
        <v>405</v>
      </c>
      <c r="G31" s="18" t="s">
        <v>406</v>
      </c>
      <c r="H31" s="70"/>
    </row>
    <row r="32" spans="1:14" ht="26.25" customHeight="1" thickBot="1" x14ac:dyDescent="0.3">
      <c r="A32" s="70"/>
      <c r="B32" s="150"/>
      <c r="C32" s="151"/>
      <c r="D32" s="31"/>
      <c r="E32" s="31"/>
      <c r="F32" s="31"/>
      <c r="G32" s="32"/>
      <c r="H32" s="70"/>
    </row>
    <row r="33" spans="1:8" ht="15.75" thickBot="1" x14ac:dyDescent="0.3">
      <c r="A33" s="70"/>
      <c r="B33" s="90"/>
      <c r="C33" s="70"/>
      <c r="D33" s="70"/>
      <c r="E33" s="70"/>
      <c r="F33" s="70"/>
      <c r="G33" s="70"/>
      <c r="H33" s="70"/>
    </row>
    <row r="34" spans="1:8" ht="33" customHeight="1" x14ac:dyDescent="0.25">
      <c r="A34" s="70"/>
      <c r="B34" s="168" t="s">
        <v>407</v>
      </c>
      <c r="C34" s="169"/>
      <c r="D34" s="179" t="s">
        <v>408</v>
      </c>
      <c r="E34" s="180"/>
      <c r="F34" s="169" t="s">
        <v>409</v>
      </c>
      <c r="G34" s="172"/>
      <c r="H34" s="70"/>
    </row>
    <row r="35" spans="1:8" x14ac:dyDescent="0.25">
      <c r="A35" s="70"/>
      <c r="B35" s="176" t="s">
        <v>410</v>
      </c>
      <c r="C35" s="177"/>
      <c r="D35" s="178"/>
      <c r="E35" s="178"/>
      <c r="F35" s="178"/>
      <c r="G35" s="178"/>
      <c r="H35" s="70"/>
    </row>
    <row r="36" spans="1:8" x14ac:dyDescent="0.25">
      <c r="A36" s="70"/>
      <c r="B36" s="176" t="s">
        <v>411</v>
      </c>
      <c r="C36" s="177"/>
      <c r="D36" s="178"/>
      <c r="E36" s="178"/>
      <c r="F36" s="178"/>
      <c r="G36" s="178"/>
      <c r="H36" s="70"/>
    </row>
    <row r="37" spans="1:8" x14ac:dyDescent="0.25">
      <c r="A37" s="70"/>
      <c r="B37" s="176" t="s">
        <v>412</v>
      </c>
      <c r="C37" s="177"/>
      <c r="D37" s="178"/>
      <c r="E37" s="178"/>
      <c r="F37" s="178"/>
      <c r="G37" s="178"/>
      <c r="H37" s="70"/>
    </row>
    <row r="38" spans="1:8" x14ac:dyDescent="0.25">
      <c r="A38" s="70"/>
      <c r="B38" s="176" t="s">
        <v>413</v>
      </c>
      <c r="C38" s="177"/>
      <c r="D38" s="178"/>
      <c r="E38" s="178"/>
      <c r="F38" s="178"/>
      <c r="G38" s="178"/>
      <c r="H38" s="70"/>
    </row>
    <row r="39" spans="1:8" x14ac:dyDescent="0.25">
      <c r="A39" s="70"/>
      <c r="B39" s="176" t="s">
        <v>414</v>
      </c>
      <c r="C39" s="177"/>
      <c r="D39" s="178"/>
      <c r="E39" s="178"/>
      <c r="F39" s="178"/>
      <c r="G39" s="178"/>
      <c r="H39" s="70"/>
    </row>
    <row r="40" spans="1:8" x14ac:dyDescent="0.25">
      <c r="A40" s="70"/>
      <c r="B40" s="176" t="s">
        <v>415</v>
      </c>
      <c r="C40" s="177"/>
      <c r="D40" s="178"/>
      <c r="E40" s="178"/>
      <c r="F40" s="178"/>
      <c r="G40" s="178"/>
      <c r="H40" s="70"/>
    </row>
    <row r="41" spans="1:8" x14ac:dyDescent="0.25">
      <c r="A41" s="70"/>
      <c r="B41" s="176" t="s">
        <v>416</v>
      </c>
      <c r="C41" s="177"/>
      <c r="D41" s="178"/>
      <c r="E41" s="178"/>
      <c r="F41" s="178"/>
      <c r="G41" s="178"/>
      <c r="H41" s="70"/>
    </row>
    <row r="42" spans="1:8" x14ac:dyDescent="0.25">
      <c r="A42" s="70"/>
      <c r="B42" s="176" t="s">
        <v>417</v>
      </c>
      <c r="C42" s="177"/>
      <c r="D42" s="178"/>
      <c r="E42" s="178"/>
      <c r="F42" s="178"/>
      <c r="G42" s="178"/>
      <c r="H42" s="70"/>
    </row>
    <row r="43" spans="1:8" x14ac:dyDescent="0.25">
      <c r="A43" s="70"/>
      <c r="B43" s="176" t="s">
        <v>418</v>
      </c>
      <c r="C43" s="177"/>
      <c r="D43" s="178"/>
      <c r="E43" s="178"/>
      <c r="F43" s="178"/>
      <c r="G43" s="178"/>
      <c r="H43" s="70"/>
    </row>
    <row r="44" spans="1:8" x14ac:dyDescent="0.25">
      <c r="A44" s="70"/>
      <c r="B44" s="176" t="s">
        <v>419</v>
      </c>
      <c r="C44" s="177"/>
      <c r="D44" s="178"/>
      <c r="E44" s="178"/>
      <c r="F44" s="178"/>
      <c r="G44" s="178"/>
      <c r="H44" s="70"/>
    </row>
    <row r="45" spans="1:8" x14ac:dyDescent="0.25">
      <c r="A45" s="70"/>
      <c r="B45" s="176" t="s">
        <v>420</v>
      </c>
      <c r="C45" s="177"/>
      <c r="D45" s="178"/>
      <c r="E45" s="178"/>
      <c r="F45" s="178"/>
      <c r="G45" s="178"/>
      <c r="H45" s="70"/>
    </row>
    <row r="46" spans="1:8" x14ac:dyDescent="0.25">
      <c r="A46" s="70"/>
      <c r="B46" s="176" t="s">
        <v>421</v>
      </c>
      <c r="C46" s="177"/>
      <c r="D46" s="178"/>
      <c r="E46" s="178"/>
      <c r="F46" s="178"/>
      <c r="G46" s="178"/>
      <c r="H46" s="70"/>
    </row>
    <row r="47" spans="1:8" x14ac:dyDescent="0.25">
      <c r="A47" s="70"/>
      <c r="B47" s="176" t="s">
        <v>422</v>
      </c>
      <c r="C47" s="177"/>
      <c r="D47" s="178"/>
      <c r="E47" s="178"/>
      <c r="F47" s="178"/>
      <c r="G47" s="178"/>
      <c r="H47" s="70"/>
    </row>
    <row r="48" spans="1:8" x14ac:dyDescent="0.25">
      <c r="A48" s="70"/>
      <c r="B48" s="176" t="s">
        <v>423</v>
      </c>
      <c r="C48" s="177"/>
      <c r="D48" s="178"/>
      <c r="E48" s="178"/>
      <c r="F48" s="178"/>
      <c r="G48" s="178"/>
      <c r="H48" s="70"/>
    </row>
    <row r="49" spans="1:8" x14ac:dyDescent="0.25">
      <c r="A49" s="70"/>
      <c r="B49" s="176" t="s">
        <v>424</v>
      </c>
      <c r="C49" s="177"/>
      <c r="D49" s="178"/>
      <c r="E49" s="178"/>
      <c r="F49" s="178"/>
      <c r="G49" s="178"/>
      <c r="H49" s="70"/>
    </row>
    <row r="50" spans="1:8" x14ac:dyDescent="0.25">
      <c r="A50" s="70"/>
      <c r="B50" s="176" t="s">
        <v>425</v>
      </c>
      <c r="C50" s="177"/>
      <c r="D50" s="178"/>
      <c r="E50" s="178"/>
      <c r="F50" s="178"/>
      <c r="G50" s="178"/>
      <c r="H50" s="70"/>
    </row>
    <row r="51" spans="1:8" x14ac:dyDescent="0.25">
      <c r="A51" s="70"/>
      <c r="B51" s="176" t="s">
        <v>426</v>
      </c>
      <c r="C51" s="177"/>
      <c r="D51" s="178"/>
      <c r="E51" s="178"/>
      <c r="F51" s="178"/>
      <c r="G51" s="178"/>
      <c r="H51" s="70"/>
    </row>
    <row r="52" spans="1:8" x14ac:dyDescent="0.25">
      <c r="A52" s="70"/>
      <c r="B52" s="176" t="s">
        <v>427</v>
      </c>
      <c r="C52" s="177"/>
      <c r="D52" s="178"/>
      <c r="E52" s="178"/>
      <c r="F52" s="178"/>
      <c r="G52" s="178"/>
      <c r="H52" s="70"/>
    </row>
    <row r="53" spans="1:8" x14ac:dyDescent="0.25">
      <c r="A53" s="70"/>
      <c r="B53" s="176" t="s">
        <v>428</v>
      </c>
      <c r="C53" s="177"/>
      <c r="D53" s="178"/>
      <c r="E53" s="178"/>
      <c r="F53" s="178"/>
      <c r="G53" s="178"/>
      <c r="H53" s="70"/>
    </row>
    <row r="54" spans="1:8" ht="15.75" thickBot="1" x14ac:dyDescent="0.3">
      <c r="A54" s="70"/>
      <c r="B54" s="195" t="s">
        <v>429</v>
      </c>
      <c r="C54" s="196"/>
      <c r="D54" s="178"/>
      <c r="E54" s="178"/>
      <c r="F54" s="178"/>
      <c r="G54" s="178"/>
      <c r="H54" s="70"/>
    </row>
    <row r="55" spans="1:8" x14ac:dyDescent="0.25">
      <c r="A55" s="70"/>
      <c r="B55" s="19" t="s">
        <v>430</v>
      </c>
      <c r="C55" s="19"/>
      <c r="D55" s="20"/>
      <c r="E55" s="20"/>
      <c r="F55" s="20"/>
      <c r="G55" s="20"/>
      <c r="H55" s="70"/>
    </row>
    <row r="56" spans="1:8" x14ac:dyDescent="0.25">
      <c r="A56" s="70"/>
      <c r="B56" s="88"/>
      <c r="C56" s="88"/>
      <c r="D56" s="89"/>
      <c r="E56" s="89"/>
      <c r="F56" s="89"/>
      <c r="G56" s="89"/>
      <c r="H56" s="70"/>
    </row>
    <row r="57" spans="1:8" ht="29.25" customHeight="1" x14ac:dyDescent="0.25">
      <c r="A57" s="70"/>
      <c r="B57" s="145" t="s">
        <v>438</v>
      </c>
      <c r="C57" s="145"/>
      <c r="D57" s="145"/>
      <c r="E57" s="145"/>
      <c r="F57" s="145"/>
      <c r="G57" s="145"/>
      <c r="H57" s="70"/>
    </row>
    <row r="58" spans="1:8" ht="15.75" thickBot="1" x14ac:dyDescent="0.3">
      <c r="A58" s="70"/>
      <c r="B58" s="86"/>
      <c r="C58" s="86"/>
      <c r="D58" s="86"/>
      <c r="E58" s="86"/>
      <c r="F58" s="86"/>
      <c r="G58" s="86"/>
      <c r="H58" s="70"/>
    </row>
    <row r="59" spans="1:8" ht="32.25" customHeight="1" thickBot="1" x14ac:dyDescent="0.3">
      <c r="A59" s="70"/>
      <c r="B59" s="146" t="s">
        <v>400</v>
      </c>
      <c r="C59" s="147"/>
      <c r="D59" s="29"/>
      <c r="E59" s="146" t="s">
        <v>401</v>
      </c>
      <c r="F59" s="147"/>
      <c r="G59" s="30"/>
      <c r="H59" s="70"/>
    </row>
    <row r="60" spans="1:8" ht="15.75" thickBot="1" x14ac:dyDescent="0.3">
      <c r="A60" s="70"/>
      <c r="B60" s="90"/>
      <c r="C60" s="70"/>
      <c r="D60" s="70"/>
      <c r="E60" s="70"/>
      <c r="F60" s="89"/>
      <c r="G60" s="89"/>
      <c r="H60" s="70"/>
    </row>
    <row r="61" spans="1:8" x14ac:dyDescent="0.25">
      <c r="A61" s="70"/>
      <c r="B61" s="148" t="s">
        <v>402</v>
      </c>
      <c r="C61" s="149"/>
      <c r="D61" s="17" t="s">
        <v>403</v>
      </c>
      <c r="E61" s="18" t="s">
        <v>404</v>
      </c>
      <c r="F61" s="89"/>
      <c r="G61" s="89"/>
      <c r="H61" s="70"/>
    </row>
    <row r="62" spans="1:8" ht="26.25" customHeight="1" thickBot="1" x14ac:dyDescent="0.3">
      <c r="A62" s="70"/>
      <c r="B62" s="150"/>
      <c r="C62" s="151"/>
      <c r="D62" s="31"/>
      <c r="E62" s="32"/>
      <c r="F62" s="89"/>
      <c r="G62" s="89"/>
      <c r="H62" s="70"/>
    </row>
    <row r="63" spans="1:8" ht="15.75" thickBot="1" x14ac:dyDescent="0.3">
      <c r="A63" s="70"/>
      <c r="B63" s="90"/>
      <c r="C63" s="70"/>
      <c r="D63" s="70"/>
      <c r="E63" s="70"/>
      <c r="F63" s="70"/>
      <c r="G63" s="70"/>
      <c r="H63" s="70"/>
    </row>
    <row r="64" spans="1:8" ht="33" customHeight="1" x14ac:dyDescent="0.25">
      <c r="A64" s="70"/>
      <c r="B64" s="168" t="s">
        <v>407</v>
      </c>
      <c r="C64" s="169"/>
      <c r="D64" s="179" t="s">
        <v>408</v>
      </c>
      <c r="E64" s="180"/>
      <c r="F64" s="169" t="s">
        <v>409</v>
      </c>
      <c r="G64" s="172"/>
      <c r="H64" s="70"/>
    </row>
    <row r="65" spans="1:8" x14ac:dyDescent="0.25">
      <c r="A65" s="70"/>
      <c r="B65" s="176" t="s">
        <v>440</v>
      </c>
      <c r="C65" s="177"/>
      <c r="D65" s="178"/>
      <c r="E65" s="178"/>
      <c r="F65" s="178"/>
      <c r="G65" s="190"/>
      <c r="H65" s="70"/>
    </row>
    <row r="66" spans="1:8" x14ac:dyDescent="0.25">
      <c r="A66" s="70"/>
      <c r="B66" s="176" t="s">
        <v>442</v>
      </c>
      <c r="C66" s="177"/>
      <c r="D66" s="178"/>
      <c r="E66" s="178"/>
      <c r="F66" s="178"/>
      <c r="G66" s="190"/>
      <c r="H66" s="70"/>
    </row>
    <row r="67" spans="1:8" x14ac:dyDescent="0.25">
      <c r="A67" s="70"/>
      <c r="B67" s="176" t="s">
        <v>441</v>
      </c>
      <c r="C67" s="177"/>
      <c r="D67" s="178"/>
      <c r="E67" s="178"/>
      <c r="F67" s="178"/>
      <c r="G67" s="190"/>
      <c r="H67" s="70"/>
    </row>
    <row r="68" spans="1:8" x14ac:dyDescent="0.25">
      <c r="A68" s="70"/>
      <c r="B68" s="176" t="s">
        <v>443</v>
      </c>
      <c r="C68" s="177"/>
      <c r="D68" s="178"/>
      <c r="E68" s="178"/>
      <c r="F68" s="178"/>
      <c r="G68" s="190"/>
      <c r="H68" s="70"/>
    </row>
    <row r="69" spans="1:8" x14ac:dyDescent="0.25">
      <c r="A69" s="70"/>
      <c r="B69" s="176" t="s">
        <v>552</v>
      </c>
      <c r="C69" s="177"/>
      <c r="D69" s="178"/>
      <c r="E69" s="178"/>
      <c r="F69" s="178"/>
      <c r="G69" s="190"/>
      <c r="H69" s="70"/>
    </row>
    <row r="70" spans="1:8" ht="15.75" thickBot="1" x14ac:dyDescent="0.3">
      <c r="A70" s="70"/>
      <c r="B70" s="191" t="s">
        <v>553</v>
      </c>
      <c r="C70" s="192"/>
      <c r="D70" s="193"/>
      <c r="E70" s="193"/>
      <c r="F70" s="193"/>
      <c r="G70" s="194"/>
      <c r="H70" s="70"/>
    </row>
    <row r="71" spans="1:8" x14ac:dyDescent="0.25">
      <c r="A71" s="70"/>
      <c r="B71" s="86"/>
      <c r="C71" s="86"/>
      <c r="D71" s="86"/>
      <c r="E71" s="86"/>
      <c r="F71" s="86"/>
      <c r="G71" s="86"/>
      <c r="H71" s="70"/>
    </row>
    <row r="72" spans="1:8" ht="16.5" thickBot="1" x14ac:dyDescent="0.3">
      <c r="A72" s="70"/>
      <c r="B72" s="91" t="s">
        <v>436</v>
      </c>
      <c r="C72" s="70"/>
      <c r="D72" s="70"/>
      <c r="E72" s="70"/>
      <c r="F72" s="70"/>
      <c r="G72" s="70"/>
      <c r="H72" s="70"/>
    </row>
    <row r="73" spans="1:8" ht="15.75" thickBot="1" x14ac:dyDescent="0.3">
      <c r="A73" s="70"/>
      <c r="B73" s="148" t="s">
        <v>431</v>
      </c>
      <c r="C73" s="149"/>
      <c r="D73" s="149"/>
      <c r="E73" s="149"/>
      <c r="F73" s="149"/>
      <c r="G73" s="161"/>
      <c r="H73" s="70"/>
    </row>
    <row r="74" spans="1:8" ht="90.75" customHeight="1" x14ac:dyDescent="0.25">
      <c r="A74" s="70"/>
      <c r="B74" s="187" t="s">
        <v>432</v>
      </c>
      <c r="C74" s="188"/>
      <c r="D74" s="188"/>
      <c r="E74" s="188"/>
      <c r="F74" s="188"/>
      <c r="G74" s="189"/>
      <c r="H74" s="70"/>
    </row>
    <row r="75" spans="1:8" ht="147" customHeight="1" thickBot="1" x14ac:dyDescent="0.3">
      <c r="A75" s="70"/>
      <c r="B75" s="184"/>
      <c r="C75" s="185"/>
      <c r="D75" s="185"/>
      <c r="E75" s="185"/>
      <c r="F75" s="185"/>
      <c r="G75" s="186"/>
      <c r="H75" s="70"/>
    </row>
    <row r="76" spans="1:8" ht="15.75" thickBot="1" x14ac:dyDescent="0.3">
      <c r="A76" s="70"/>
      <c r="B76" s="92"/>
      <c r="C76" s="70"/>
      <c r="D76" s="70"/>
      <c r="E76" s="70"/>
      <c r="F76" s="70"/>
      <c r="G76" s="70"/>
      <c r="H76" s="70"/>
    </row>
    <row r="77" spans="1:8" x14ac:dyDescent="0.25">
      <c r="A77" s="70"/>
      <c r="B77" s="148" t="s">
        <v>433</v>
      </c>
      <c r="C77" s="149"/>
      <c r="D77" s="149"/>
      <c r="E77" s="149"/>
      <c r="F77" s="149"/>
      <c r="G77" s="161"/>
      <c r="H77" s="70"/>
    </row>
    <row r="78" spans="1:8" ht="45" customHeight="1" x14ac:dyDescent="0.25">
      <c r="A78" s="70"/>
      <c r="B78" s="181" t="s">
        <v>434</v>
      </c>
      <c r="C78" s="182"/>
      <c r="D78" s="182"/>
      <c r="E78" s="182"/>
      <c r="F78" s="182"/>
      <c r="G78" s="183"/>
      <c r="H78" s="70"/>
    </row>
    <row r="79" spans="1:8" ht="137.25" customHeight="1" thickBot="1" x14ac:dyDescent="0.3">
      <c r="A79" s="70"/>
      <c r="B79" s="184"/>
      <c r="C79" s="185"/>
      <c r="D79" s="185"/>
      <c r="E79" s="185"/>
      <c r="F79" s="185"/>
      <c r="G79" s="186"/>
      <c r="H79" s="70"/>
    </row>
    <row r="80" spans="1:8" x14ac:dyDescent="0.25">
      <c r="A80" s="70"/>
      <c r="B80" s="70"/>
      <c r="C80" s="70"/>
      <c r="D80" s="70"/>
      <c r="E80" s="70"/>
      <c r="F80" s="70"/>
      <c r="G80" s="70"/>
      <c r="H80" s="70"/>
    </row>
  </sheetData>
  <mergeCells count="125">
    <mergeCell ref="D69:E69"/>
    <mergeCell ref="F69:G69"/>
    <mergeCell ref="B54:C54"/>
    <mergeCell ref="D54:E54"/>
    <mergeCell ref="F54:G54"/>
    <mergeCell ref="B52:C52"/>
    <mergeCell ref="D52:E52"/>
    <mergeCell ref="F52:G52"/>
    <mergeCell ref="B53:C53"/>
    <mergeCell ref="D53:E53"/>
    <mergeCell ref="F53:G53"/>
    <mergeCell ref="F67:G67"/>
    <mergeCell ref="B68:C68"/>
    <mergeCell ref="D68:E68"/>
    <mergeCell ref="F68:G68"/>
    <mergeCell ref="D67:E67"/>
    <mergeCell ref="B44:C44"/>
    <mergeCell ref="D44:E44"/>
    <mergeCell ref="F44:G44"/>
    <mergeCell ref="B45:C45"/>
    <mergeCell ref="D45:E45"/>
    <mergeCell ref="F45:G45"/>
    <mergeCell ref="B42:C42"/>
    <mergeCell ref="D42:E42"/>
    <mergeCell ref="F42:G42"/>
    <mergeCell ref="B43:C43"/>
    <mergeCell ref="D43:E43"/>
    <mergeCell ref="F43:G43"/>
    <mergeCell ref="B77:G77"/>
    <mergeCell ref="B78:G78"/>
    <mergeCell ref="B79:G79"/>
    <mergeCell ref="B57:G57"/>
    <mergeCell ref="B59:C59"/>
    <mergeCell ref="E59:F59"/>
    <mergeCell ref="B61:C62"/>
    <mergeCell ref="B64:C64"/>
    <mergeCell ref="D64:E64"/>
    <mergeCell ref="F64:G64"/>
    <mergeCell ref="B73:G73"/>
    <mergeCell ref="B74:G74"/>
    <mergeCell ref="B75:G75"/>
    <mergeCell ref="B65:C65"/>
    <mergeCell ref="D65:E65"/>
    <mergeCell ref="F65:G65"/>
    <mergeCell ref="B66:C66"/>
    <mergeCell ref="B70:C70"/>
    <mergeCell ref="D70:E70"/>
    <mergeCell ref="F70:G70"/>
    <mergeCell ref="D66:E66"/>
    <mergeCell ref="F66:G66"/>
    <mergeCell ref="B67:C67"/>
    <mergeCell ref="B69:C69"/>
    <mergeCell ref="D51:E51"/>
    <mergeCell ref="F51:G51"/>
    <mergeCell ref="B48:C48"/>
    <mergeCell ref="D48:E48"/>
    <mergeCell ref="F48:G48"/>
    <mergeCell ref="B49:C49"/>
    <mergeCell ref="D49:E49"/>
    <mergeCell ref="F49:G49"/>
    <mergeCell ref="B46:C46"/>
    <mergeCell ref="D46:E46"/>
    <mergeCell ref="F46:G46"/>
    <mergeCell ref="B47:C47"/>
    <mergeCell ref="D47:E47"/>
    <mergeCell ref="F47:G47"/>
    <mergeCell ref="B51:C51"/>
    <mergeCell ref="B50:C50"/>
    <mergeCell ref="D50:E50"/>
    <mergeCell ref="F50:G50"/>
    <mergeCell ref="D40:E40"/>
    <mergeCell ref="F40:G40"/>
    <mergeCell ref="B41:C41"/>
    <mergeCell ref="D41:E41"/>
    <mergeCell ref="F41:G41"/>
    <mergeCell ref="B38:C38"/>
    <mergeCell ref="D38:E38"/>
    <mergeCell ref="F38:G38"/>
    <mergeCell ref="B39:C39"/>
    <mergeCell ref="D39:E39"/>
    <mergeCell ref="F39:G39"/>
    <mergeCell ref="B40:C40"/>
    <mergeCell ref="B36:C36"/>
    <mergeCell ref="D36:E36"/>
    <mergeCell ref="F36:G36"/>
    <mergeCell ref="B37:C37"/>
    <mergeCell ref="D37:E37"/>
    <mergeCell ref="F37:G37"/>
    <mergeCell ref="B34:C34"/>
    <mergeCell ref="D34:E34"/>
    <mergeCell ref="F34:G34"/>
    <mergeCell ref="B35:C35"/>
    <mergeCell ref="D35:E35"/>
    <mergeCell ref="F35:G35"/>
    <mergeCell ref="B31:C32"/>
    <mergeCell ref="B23:G23"/>
    <mergeCell ref="B24:G24"/>
    <mergeCell ref="B25:G25"/>
    <mergeCell ref="B26:G26"/>
    <mergeCell ref="C7:G7"/>
    <mergeCell ref="C8:G8"/>
    <mergeCell ref="B20:G20"/>
    <mergeCell ref="B21:G21"/>
    <mergeCell ref="B22:G22"/>
    <mergeCell ref="B10:B16"/>
    <mergeCell ref="C10:D10"/>
    <mergeCell ref="E10:F10"/>
    <mergeCell ref="C11:D11"/>
    <mergeCell ref="B18:F18"/>
    <mergeCell ref="B9:G9"/>
    <mergeCell ref="E11:F11"/>
    <mergeCell ref="C12:G12"/>
    <mergeCell ref="C13:F13"/>
    <mergeCell ref="C14:G14"/>
    <mergeCell ref="C15:G15"/>
    <mergeCell ref="C16:G16"/>
    <mergeCell ref="B1:G1"/>
    <mergeCell ref="C2:G2"/>
    <mergeCell ref="C3:G3"/>
    <mergeCell ref="C4:G4"/>
    <mergeCell ref="C5:G5"/>
    <mergeCell ref="C6:G6"/>
    <mergeCell ref="B27:G27"/>
    <mergeCell ref="B29:C29"/>
    <mergeCell ref="E29:F29"/>
  </mergeCells>
  <conditionalFormatting sqref="C2:G8 C11:G11 C14:G16 G13 G18 B22:G22 B25:G25 D29 G29 D32:G32 D35:G54 D59 G59 D62:E62 D65:G70 B75:G75 B79:G79">
    <cfRule type="cellIs" dxfId="19" priority="1" operator="greaterThan">
      <formula>0</formula>
    </cfRule>
  </conditionalFormatting>
  <dataValidations count="5">
    <dataValidation allowBlank="1" showInputMessage="1" showErrorMessage="1" prompt="Proszę wprowadzić treść warunku formalnego._x000a__x000a_Przykładowa treść: _x000a_&quot;wymogiem formalnym jest uzyskanie minimum 30% punktów z egzaminu maturalnego z biologii na poziomie rozszerzonym&quot;" sqref="B25:G25" xr:uid="{00000000-0002-0000-0900-000000000000}"/>
    <dataValidation type="textLength" errorStyle="warning" allowBlank="1" showInputMessage="1" showErrorMessage="1" error="opis studiów powinien zawierać minimum 10 znaków a maksymalnie 2500 znaków" sqref="B75:G75" xr:uid="{00000000-0002-0000-0900-000001000000}">
      <formula1>10</formula1>
      <formula2>2500</formula2>
    </dataValidation>
    <dataValidation type="whole" allowBlank="1" showInputMessage="1" showErrorMessage="1" prompt="wprowadź wartość_x000a__x000a_* do górnego limitu przyjęć wlicza się osoby studiujące na więcej niż jednym kierunku" sqref="C11:F11" xr:uid="{00000000-0002-0000-0900-000002000000}">
      <formula1>1</formula1>
      <formula2>1000</formula2>
    </dataValidation>
    <dataValidation type="whole" allowBlank="1" showInputMessage="1" showErrorMessage="1" prompt="wprowadź wartość_x000a__x000a_***łączna liczba przyjętych wymagana do uruchomienia studiów" sqref="G11" xr:uid="{00000000-0002-0000-0900-000003000000}">
      <formula1>1</formula1>
      <formula2>1000</formula2>
    </dataValidation>
    <dataValidation type="textLength" errorStyle="warning" allowBlank="1" showInputMessage="1" showErrorMessage="1" error="podaj kod pocztowy w formacie XX-XXX" prompt="wprowadź wartość" sqref="C3:G8" xr:uid="{00000000-0002-0000-0900-000004000000}">
      <formula1>5</formula1>
      <formula2>6</formula2>
    </dataValidation>
  </dataValidations>
  <pageMargins left="0.31496062992125984" right="0.31496062992125984" top="0.59055118110236227" bottom="0.59055118110236227" header="0.31496062992125984" footer="0.31496062992125984"/>
  <pageSetup paperSize="9" orientation="landscape" r:id="rId1"/>
  <headerFooter>
    <oddHeader>&amp;CWarunki rekrutacji dla jednolitych studiów magisterskich oraz pierwszego stopnia</oddHeader>
  </headerFooter>
  <rowBreaks count="3" manualBreakCount="3">
    <brk id="26" max="16383" man="1"/>
    <brk id="56" max="16383" man="1"/>
    <brk id="71" max="16383" man="1"/>
  </rowBreaks>
  <extLst>
    <ext xmlns:x14="http://schemas.microsoft.com/office/spreadsheetml/2009/9/main" uri="{CCE6A557-97BC-4b89-ADB6-D9C93CAAB3DF}">
      <x14:dataValidations xmlns:xm="http://schemas.microsoft.com/office/excel/2006/main" count="16">
        <x14:dataValidation type="list" errorStyle="warning" allowBlank="1" showInputMessage="1" showErrorMessage="1" error="jeżeli wprowadziłeś wartość spoza listy, upewnij się, że jest właściwa_x000a_" prompt="wybierz z listy lub wprowadź nową nazwę" xr:uid="{00000000-0002-0000-0900-000005000000}">
          <x14:formula1>
            <xm:f>źródło!$AB$2:$AB$75</xm:f>
          </x14:formula1>
          <xm:sqref>C2:G2</xm:sqref>
        </x14:dataValidation>
        <x14:dataValidation type="list" errorStyle="warning" allowBlank="1" showInputMessage="1" showErrorMessage="1" error="jeżeli wprowadziłeś wartość spoza listy, upewnij się, że jest właściwa_x000a_" prompt="wybierz z listy lub wprowadź nową wartość" xr:uid="{00000000-0002-0000-0900-000006000000}">
          <x14:formula1>
            <xm:f>'Z:\2018_19\[formularz_kryteria_I.stopien.JM_2018.xlsx]źródło'!#REF!</xm:f>
          </x14:formula1>
          <xm:sqref>F62:G62</xm:sqref>
        </x14:dataValidation>
        <x14:dataValidation type="list" errorStyle="warning" allowBlank="1" showInputMessage="1" showErrorMessage="1" error="jeżeli wprowadziłeś wartość spoza listy, upewnij się, że jest właściwa" prompt="wybierz z listy lub wprowadź nową wartość" xr:uid="{00000000-0002-0000-0900-000007000000}">
          <x14:formula1>
            <xm:f>źródło!$Q$2:$Q$21</xm:f>
          </x14:formula1>
          <xm:sqref>D29</xm:sqref>
        </x14:dataValidation>
        <x14:dataValidation type="list" allowBlank="1" showInputMessage="1" showErrorMessage="1" prompt="wybierz z listy_x000a__x000a_zaleca się aby liczba wszystkich grup nie była większa niż 2" xr:uid="{00000000-0002-0000-0900-000008000000}">
          <x14:formula1>
            <xm:f>źródło!$R$2:$R$5</xm:f>
          </x14:formula1>
          <xm:sqref>G29</xm:sqref>
        </x14:dataValidation>
        <x14:dataValidation type="list" errorStyle="warning" allowBlank="1" showInputMessage="1" showErrorMessage="1" error="jeżeli wprowadziłeś wartość spoza listy, upewnij się, że jest właściwa" prompt="wybierz z listy lub wprowadź nową wartość" xr:uid="{00000000-0002-0000-0900-000009000000}">
          <x14:formula1>
            <xm:f>źródło!$Z$3:$Z$7</xm:f>
          </x14:formula1>
          <xm:sqref>D66:E70</xm:sqref>
        </x14:dataValidation>
        <x14:dataValidation type="list" allowBlank="1" showInputMessage="1" showErrorMessage="1" error="Proszę podać liczbę od 1 do 4" prompt="wybierz z listy lub wprowadź wartość od 1 do 4" xr:uid="{00000000-0002-0000-0900-00000A000000}">
          <x14:formula1>
            <xm:f>źródło!$Y$2:$Y$4</xm:f>
          </x14:formula1>
          <xm:sqref>F65:G70</xm:sqref>
        </x14:dataValidation>
        <x14:dataValidation type="list" errorStyle="warning" allowBlank="1" showInputMessage="1" showErrorMessage="1" error="jeżeli wprowadziłeś wartość spoza listy, upewnij się, że jest właściwa" prompt="wybierz z listy lub wprowadź nową wartość" xr:uid="{00000000-0002-0000-0900-00000B000000}">
          <x14:formula1>
            <xm:f>źródło!$Z$2:$Z$7</xm:f>
          </x14:formula1>
          <xm:sqref>D65:E65</xm:sqref>
        </x14:dataValidation>
        <x14:dataValidation type="list" errorStyle="warning" allowBlank="1" showInputMessage="1" showErrorMessage="1" error="jeżeli wprowadziłeś wartość spoza listy, upewnij się, że jest właściwa_x000a_" prompt="wybierz z listy lub wprowadź nową wartość" xr:uid="{00000000-0002-0000-0900-00000C000000}">
          <x14:formula1>
            <xm:f>źródło!$X$2:$X$5</xm:f>
          </x14:formula1>
          <xm:sqref>D62:E62</xm:sqref>
        </x14:dataValidation>
        <x14:dataValidation type="list" errorStyle="warning" allowBlank="1" showInputMessage="1" showErrorMessage="1" error="jeżeli wprowadziłeś wartość spoza listy, upewnij się, że jest właściwa" prompt="wybierz z listy lub wprowadź nową wartość" xr:uid="{00000000-0002-0000-0900-00000D000000}">
          <x14:formula1>
            <xm:f>źródło!$V$2:$V$5</xm:f>
          </x14:formula1>
          <xm:sqref>D59</xm:sqref>
        </x14:dataValidation>
        <x14:dataValidation type="list" allowBlank="1" showInputMessage="1" showErrorMessage="1" prompt="wybierz z listy_x000a__x000a_zaleca się aby liczba wszystkich grup nie była większa niż 2" xr:uid="{00000000-0002-0000-0900-00000E000000}">
          <x14:formula1>
            <xm:f>źródło!$W$2:$W$3</xm:f>
          </x14:formula1>
          <xm:sqref>G59</xm:sqref>
        </x14:dataValidation>
        <x14:dataValidation type="list" errorStyle="warning" allowBlank="1" showInputMessage="1" showErrorMessage="1" error="jeżeli wprowadziłeś wartość spoza listy, upewnij się, że jest właściwa" prompt="wybierz z listy lub wprowadź nową wartość" xr:uid="{00000000-0002-0000-0900-00000F000000}">
          <x14:formula1>
            <xm:f>źródło!$N$2:$N$12</xm:f>
          </x14:formula1>
          <xm:sqref>G13</xm:sqref>
        </x14:dataValidation>
        <x14:dataValidation type="list" allowBlank="1" showInputMessage="1" showErrorMessage="1" xr:uid="{00000000-0002-0000-0900-000010000000}">
          <x14:formula1>
            <xm:f>źródło!$P$2:$P$3</xm:f>
          </x14:formula1>
          <xm:sqref>G18</xm:sqref>
        </x14:dataValidation>
        <x14:dataValidation type="list" errorStyle="warning" allowBlank="1" showInputMessage="1" showErrorMessage="1" error="jeżeli wprowadziłeś wartość spoza listy, upewnij się, że jest właściwa" prompt="wybierz z listy lub wprowadź nową nazwę" xr:uid="{00000000-0002-0000-0900-000011000000}">
          <x14:formula1>
            <xm:f>źródło!$O$2:$O$19</xm:f>
          </x14:formula1>
          <xm:sqref>C14:G16</xm:sqref>
        </x14:dataValidation>
        <x14:dataValidation type="list" errorStyle="warning" allowBlank="1" showInputMessage="1" showErrorMessage="1" error="jeżeli wprowadziłeś wartość spoza listy, upewnij się, że jest właściwa_x000a_" prompt="wybierz z listy lub wprowadź nową wartość" xr:uid="{00000000-0002-0000-0900-000012000000}">
          <x14:formula1>
            <xm:f>źródło!$S$2:$S$5</xm:f>
          </x14:formula1>
          <xm:sqref>D32:G32</xm:sqref>
        </x14:dataValidation>
        <x14:dataValidation type="list" errorStyle="warning" allowBlank="1" showInputMessage="1" showErrorMessage="1" error="jeżeli wprowadziłeś wartość spoza listy, upewnij się, że jest właściwa" prompt="wybierz z listy lub wprowadź nową wartość" xr:uid="{00000000-0002-0000-0900-000013000000}">
          <x14:formula1>
            <xm:f>źródło!$T$2:$T$6</xm:f>
          </x14:formula1>
          <xm:sqref>F35:G54</xm:sqref>
        </x14:dataValidation>
        <x14:dataValidation type="list" errorStyle="warning" allowBlank="1" showInputMessage="1" showErrorMessage="1" error="jeżeli wprowadziłeś wartość spoza listy, upewnij się, że jest właściwa" prompt="wybierz z listy lub wprowadź nową wartość" xr:uid="{00000000-0002-0000-0900-000014000000}">
          <x14:formula1>
            <xm:f>źródło!$U$2:$U$16</xm:f>
          </x14:formula1>
          <xm:sqref>D35:E54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3"/>
  <sheetViews>
    <sheetView view="pageLayout" zoomScaleNormal="100" workbookViewId="0">
      <selection activeCell="C2" sqref="C2:G2"/>
    </sheetView>
  </sheetViews>
  <sheetFormatPr defaultRowHeight="15" x14ac:dyDescent="0.25"/>
  <cols>
    <col min="1" max="1" width="3.85546875" customWidth="1"/>
    <col min="2" max="2" width="21.140625" customWidth="1"/>
    <col min="3" max="6" width="20.85546875" customWidth="1"/>
    <col min="7" max="7" width="26.140625" customWidth="1"/>
    <col min="8" max="8" width="4.28515625" customWidth="1"/>
  </cols>
  <sheetData>
    <row r="1" spans="1:14" ht="16.5" thickBot="1" x14ac:dyDescent="0.3">
      <c r="A1" s="70"/>
      <c r="B1" s="140" t="s">
        <v>112</v>
      </c>
      <c r="C1" s="140"/>
      <c r="D1" s="140"/>
      <c r="E1" s="140"/>
      <c r="F1" s="140"/>
      <c r="G1" s="140"/>
      <c r="H1" s="70"/>
    </row>
    <row r="2" spans="1:14" x14ac:dyDescent="0.25">
      <c r="A2" s="70"/>
      <c r="B2" s="12" t="s">
        <v>113</v>
      </c>
      <c r="C2" s="141"/>
      <c r="D2" s="141"/>
      <c r="E2" s="141"/>
      <c r="F2" s="141"/>
      <c r="G2" s="142"/>
      <c r="H2" s="70"/>
    </row>
    <row r="3" spans="1:14" x14ac:dyDescent="0.25">
      <c r="A3" s="70"/>
      <c r="B3" s="13" t="s">
        <v>114</v>
      </c>
      <c r="C3" s="143"/>
      <c r="D3" s="143"/>
      <c r="E3" s="143"/>
      <c r="F3" s="143"/>
      <c r="G3" s="144"/>
      <c r="H3" s="70"/>
    </row>
    <row r="4" spans="1:14" x14ac:dyDescent="0.25">
      <c r="A4" s="70"/>
      <c r="B4" s="13" t="s">
        <v>115</v>
      </c>
      <c r="C4" s="143"/>
      <c r="D4" s="143"/>
      <c r="E4" s="143"/>
      <c r="F4" s="143"/>
      <c r="G4" s="144"/>
      <c r="H4" s="70"/>
    </row>
    <row r="5" spans="1:14" x14ac:dyDescent="0.25">
      <c r="A5" s="70"/>
      <c r="B5" s="13" t="s">
        <v>116</v>
      </c>
      <c r="C5" s="143"/>
      <c r="D5" s="143"/>
      <c r="E5" s="143"/>
      <c r="F5" s="143"/>
      <c r="G5" s="144"/>
      <c r="H5" s="70"/>
    </row>
    <row r="6" spans="1:14" x14ac:dyDescent="0.25">
      <c r="A6" s="70"/>
      <c r="B6" s="13" t="s">
        <v>117</v>
      </c>
      <c r="C6" s="143"/>
      <c r="D6" s="143"/>
      <c r="E6" s="143"/>
      <c r="F6" s="143"/>
      <c r="G6" s="144"/>
      <c r="H6" s="70"/>
    </row>
    <row r="7" spans="1:14" x14ac:dyDescent="0.25">
      <c r="A7" s="70"/>
      <c r="B7" s="13" t="s">
        <v>118</v>
      </c>
      <c r="C7" s="143"/>
      <c r="D7" s="143"/>
      <c r="E7" s="143"/>
      <c r="F7" s="143"/>
      <c r="G7" s="144"/>
      <c r="H7" s="70"/>
    </row>
    <row r="8" spans="1:14" ht="15.75" thickBot="1" x14ac:dyDescent="0.3">
      <c r="A8" s="70"/>
      <c r="B8" s="14" t="s">
        <v>119</v>
      </c>
      <c r="C8" s="159"/>
      <c r="D8" s="159"/>
      <c r="E8" s="159"/>
      <c r="F8" s="159"/>
      <c r="G8" s="160"/>
      <c r="H8" s="70"/>
    </row>
    <row r="9" spans="1:14" ht="15.75" thickBot="1" x14ac:dyDescent="0.3">
      <c r="A9" s="70"/>
      <c r="B9" s="152"/>
      <c r="C9" s="152"/>
      <c r="D9" s="152"/>
      <c r="E9" s="152"/>
      <c r="F9" s="152"/>
      <c r="G9" s="152"/>
      <c r="H9" s="70"/>
    </row>
    <row r="10" spans="1:14" ht="26.25" customHeight="1" x14ac:dyDescent="0.25">
      <c r="A10" s="70"/>
      <c r="B10" s="165" t="s">
        <v>444</v>
      </c>
      <c r="C10" s="168" t="s">
        <v>445</v>
      </c>
      <c r="D10" s="169"/>
      <c r="E10" s="169" t="s">
        <v>450</v>
      </c>
      <c r="F10" s="169"/>
      <c r="G10" s="22" t="s">
        <v>446</v>
      </c>
      <c r="H10" s="70"/>
      <c r="I10" s="23"/>
      <c r="K10" s="23"/>
      <c r="L10" s="23"/>
      <c r="M10" s="23"/>
      <c r="N10" s="23"/>
    </row>
    <row r="11" spans="1:14" ht="26.25" customHeight="1" x14ac:dyDescent="0.25">
      <c r="A11" s="70"/>
      <c r="B11" s="166"/>
      <c r="C11" s="143"/>
      <c r="D11" s="143"/>
      <c r="E11" s="143"/>
      <c r="F11" s="143"/>
      <c r="G11" s="28"/>
      <c r="H11" s="85"/>
      <c r="I11" s="24"/>
      <c r="J11" s="25"/>
      <c r="K11" s="25"/>
      <c r="L11" s="25"/>
      <c r="M11" s="25"/>
      <c r="N11" s="26"/>
    </row>
    <row r="12" spans="1:14" ht="15.75" thickBot="1" x14ac:dyDescent="0.3">
      <c r="A12" s="70"/>
      <c r="B12" s="82"/>
      <c r="C12" s="83"/>
      <c r="D12" s="83"/>
      <c r="E12" s="83"/>
      <c r="F12" s="84"/>
      <c r="G12" s="84"/>
      <c r="H12" s="85"/>
      <c r="I12" s="24"/>
      <c r="J12" s="23"/>
      <c r="K12" s="23"/>
      <c r="L12" s="23"/>
      <c r="M12" s="23"/>
      <c r="N12" s="27"/>
    </row>
    <row r="13" spans="1:14" ht="24" customHeight="1" thickBot="1" x14ac:dyDescent="0.3">
      <c r="A13" s="70"/>
      <c r="B13" s="170" t="s">
        <v>449</v>
      </c>
      <c r="C13" s="171"/>
      <c r="D13" s="171"/>
      <c r="E13" s="171"/>
      <c r="F13" s="171"/>
      <c r="G13" s="30" t="s">
        <v>399</v>
      </c>
      <c r="H13" s="70"/>
    </row>
    <row r="14" spans="1:14" x14ac:dyDescent="0.25">
      <c r="A14" s="70"/>
      <c r="B14" s="70"/>
      <c r="C14" s="70"/>
      <c r="D14" s="70"/>
      <c r="E14" s="70"/>
      <c r="F14" s="70"/>
      <c r="G14" s="70"/>
      <c r="H14" s="70"/>
    </row>
    <row r="15" spans="1:14" ht="15.75" x14ac:dyDescent="0.25">
      <c r="A15" s="70"/>
      <c r="B15" s="140" t="s">
        <v>435</v>
      </c>
      <c r="C15" s="140"/>
      <c r="D15" s="140"/>
      <c r="E15" s="140"/>
      <c r="F15" s="140"/>
      <c r="G15" s="140"/>
      <c r="H15" s="70"/>
    </row>
    <row r="16" spans="1:14" x14ac:dyDescent="0.25">
      <c r="A16" s="70"/>
      <c r="B16" s="70"/>
      <c r="C16" s="70"/>
      <c r="D16" s="70"/>
      <c r="E16" s="70"/>
      <c r="F16" s="70"/>
      <c r="G16" s="70"/>
      <c r="H16" s="70"/>
    </row>
    <row r="17" spans="1:8" ht="30" customHeight="1" x14ac:dyDescent="0.25">
      <c r="A17" s="70"/>
      <c r="B17" s="145" t="s">
        <v>437</v>
      </c>
      <c r="C17" s="145"/>
      <c r="D17" s="145"/>
      <c r="E17" s="145"/>
      <c r="F17" s="145"/>
      <c r="G17" s="145"/>
      <c r="H17" s="70"/>
    </row>
    <row r="18" spans="1:8" x14ac:dyDescent="0.25">
      <c r="A18" s="70"/>
      <c r="B18" s="86"/>
      <c r="C18" s="86"/>
      <c r="D18" s="86"/>
      <c r="E18" s="86"/>
      <c r="F18" s="86"/>
      <c r="G18" s="86"/>
      <c r="H18" s="70"/>
    </row>
    <row r="19" spans="1:8" ht="25.5" customHeight="1" x14ac:dyDescent="0.25">
      <c r="A19" s="70"/>
      <c r="B19" s="218" t="s">
        <v>456</v>
      </c>
      <c r="C19" s="219"/>
      <c r="D19" s="219"/>
      <c r="E19" s="219"/>
      <c r="F19" s="220"/>
      <c r="G19" s="33" t="s">
        <v>457</v>
      </c>
      <c r="H19" s="70"/>
    </row>
    <row r="20" spans="1:8" ht="29.25" customHeight="1" x14ac:dyDescent="0.25">
      <c r="A20" s="70"/>
      <c r="B20" s="124"/>
      <c r="C20" s="124"/>
      <c r="D20" s="124"/>
      <c r="E20" s="124"/>
      <c r="F20" s="124"/>
      <c r="G20" s="34">
        <v>1</v>
      </c>
      <c r="H20" s="70"/>
    </row>
    <row r="21" spans="1:8" ht="25.5" customHeight="1" x14ac:dyDescent="0.25">
      <c r="A21" s="70"/>
      <c r="B21" s="216" t="s">
        <v>458</v>
      </c>
      <c r="C21" s="217"/>
      <c r="D21" s="217"/>
      <c r="E21" s="217"/>
      <c r="F21" s="217"/>
      <c r="G21" s="33" t="s">
        <v>459</v>
      </c>
      <c r="H21" s="70"/>
    </row>
    <row r="22" spans="1:8" ht="30" customHeight="1" x14ac:dyDescent="0.25">
      <c r="A22" s="70"/>
      <c r="B22" s="124"/>
      <c r="C22" s="124"/>
      <c r="D22" s="124"/>
      <c r="E22" s="124"/>
      <c r="F22" s="124"/>
      <c r="G22" s="35"/>
      <c r="H22" s="70"/>
    </row>
    <row r="23" spans="1:8" ht="15.75" thickBot="1" x14ac:dyDescent="0.3">
      <c r="A23" s="70"/>
      <c r="B23" s="152"/>
      <c r="C23" s="152"/>
      <c r="D23" s="152"/>
      <c r="E23" s="152"/>
      <c r="F23" s="152"/>
      <c r="G23" s="152"/>
      <c r="H23" s="70"/>
    </row>
    <row r="24" spans="1:8" x14ac:dyDescent="0.25">
      <c r="A24" s="70"/>
      <c r="B24" s="153" t="s">
        <v>398</v>
      </c>
      <c r="C24" s="154"/>
      <c r="D24" s="154"/>
      <c r="E24" s="154"/>
      <c r="F24" s="154"/>
      <c r="G24" s="155"/>
      <c r="H24" s="70"/>
    </row>
    <row r="25" spans="1:8" ht="41.25" customHeight="1" x14ac:dyDescent="0.25">
      <c r="A25" s="70"/>
      <c r="B25" s="199"/>
      <c r="C25" s="199"/>
      <c r="D25" s="199"/>
      <c r="E25" s="199"/>
      <c r="F25" s="199"/>
      <c r="G25" s="199"/>
      <c r="H25" s="70"/>
    </row>
    <row r="26" spans="1:8" x14ac:dyDescent="0.25">
      <c r="A26" s="70"/>
      <c r="B26" s="152"/>
      <c r="C26" s="152"/>
      <c r="D26" s="152"/>
      <c r="E26" s="152"/>
      <c r="F26" s="152"/>
      <c r="G26" s="152"/>
      <c r="H26" s="70"/>
    </row>
    <row r="27" spans="1:8" ht="15.75" thickBot="1" x14ac:dyDescent="0.3">
      <c r="A27" s="70"/>
      <c r="B27" s="152"/>
      <c r="C27" s="152"/>
      <c r="D27" s="152"/>
      <c r="E27" s="152"/>
      <c r="F27" s="152"/>
      <c r="G27" s="152"/>
      <c r="H27" s="70"/>
    </row>
    <row r="28" spans="1:8" ht="36" customHeight="1" thickBot="1" x14ac:dyDescent="0.3">
      <c r="A28" s="70"/>
      <c r="B28" s="213" t="s">
        <v>486</v>
      </c>
      <c r="C28" s="214"/>
      <c r="D28" s="214"/>
      <c r="E28" s="214"/>
      <c r="F28" s="214" t="s">
        <v>487</v>
      </c>
      <c r="G28" s="215"/>
      <c r="H28" s="70"/>
    </row>
    <row r="29" spans="1:8" ht="17.25" customHeight="1" x14ac:dyDescent="0.25">
      <c r="A29" s="70"/>
      <c r="B29" s="197" t="s">
        <v>488</v>
      </c>
      <c r="C29" s="198"/>
      <c r="D29" s="198"/>
      <c r="E29" s="198"/>
      <c r="F29" s="178"/>
      <c r="G29" s="178"/>
      <c r="H29" s="70"/>
    </row>
    <row r="30" spans="1:8" ht="17.25" customHeight="1" x14ac:dyDescent="0.25">
      <c r="A30" s="70"/>
      <c r="B30" s="176" t="s">
        <v>489</v>
      </c>
      <c r="C30" s="177"/>
      <c r="D30" s="177"/>
      <c r="E30" s="177"/>
      <c r="F30" s="178"/>
      <c r="G30" s="178"/>
      <c r="H30" s="70"/>
    </row>
    <row r="31" spans="1:8" ht="17.25" customHeight="1" x14ac:dyDescent="0.25">
      <c r="A31" s="70"/>
      <c r="B31" s="176" t="s">
        <v>490</v>
      </c>
      <c r="C31" s="177"/>
      <c r="D31" s="177"/>
      <c r="E31" s="177"/>
      <c r="F31" s="178"/>
      <c r="G31" s="178"/>
      <c r="H31" s="70"/>
    </row>
    <row r="32" spans="1:8" ht="17.25" customHeight="1" thickBot="1" x14ac:dyDescent="0.3">
      <c r="A32" s="70"/>
      <c r="B32" s="191" t="s">
        <v>491</v>
      </c>
      <c r="C32" s="192"/>
      <c r="D32" s="192"/>
      <c r="E32" s="192"/>
      <c r="F32" s="178"/>
      <c r="G32" s="178"/>
      <c r="H32" s="70"/>
    </row>
    <row r="33" spans="1:8" ht="17.25" customHeight="1" thickBot="1" x14ac:dyDescent="0.3">
      <c r="A33" s="70"/>
      <c r="B33" s="86" t="str">
        <f>IF(F29&gt;0,IF(F30&gt;0,"w przypadku wyboru oceny na dyplomie, czyli ogólnego wyniku studiów, nie są wybierane dodatkowo: ocena z pracy dyplomowej, ocena z egzaminu dyplomowego, średnia ze studiów, tj. dla tych elementów pozostawia się wagi równe zero",IF(F31&gt;0,"w przypadku wyboru oceny na dyplomie, czyli ogólnego wyniku studiów, nie są wybierane dodatkowo: ocena z pracy dyplomowej, ocena z egzaminu dyplomowego, średnia ze studiów, tj. dla tych elementów pozostawia się wagi równe zero",IF(F32&gt;0,"w przypadku wyboru oceny na dyplomie, czyli ogólnego wyniku studiów, nie są wybierane dodatkowo: ocena z pracy dyplomowej, ocena z egzaminu dyplomowego, średnia ze studiów, tj. dla tych elementów pozostawia się wagi równe zero",""))),"")</f>
        <v/>
      </c>
      <c r="C33" s="86"/>
      <c r="D33" s="86"/>
      <c r="E33" s="86"/>
      <c r="F33" s="86"/>
      <c r="G33" s="86"/>
      <c r="H33" s="70"/>
    </row>
    <row r="34" spans="1:8" ht="17.25" customHeight="1" x14ac:dyDescent="0.25">
      <c r="A34" s="70"/>
      <c r="B34" s="197" t="s">
        <v>492</v>
      </c>
      <c r="C34" s="198"/>
      <c r="D34" s="198"/>
      <c r="E34" s="198"/>
      <c r="F34" s="178"/>
      <c r="G34" s="178"/>
      <c r="H34" s="70"/>
    </row>
    <row r="35" spans="1:8" ht="17.25" customHeight="1" x14ac:dyDescent="0.25">
      <c r="A35" s="70"/>
      <c r="B35" s="176" t="s">
        <v>493</v>
      </c>
      <c r="C35" s="177"/>
      <c r="D35" s="177"/>
      <c r="E35" s="177"/>
      <c r="F35" s="178"/>
      <c r="G35" s="178"/>
      <c r="H35" s="70"/>
    </row>
    <row r="36" spans="1:8" ht="17.25" customHeight="1" thickBot="1" x14ac:dyDescent="0.3">
      <c r="A36" s="70"/>
      <c r="B36" s="191" t="s">
        <v>494</v>
      </c>
      <c r="C36" s="192"/>
      <c r="D36" s="192"/>
      <c r="E36" s="192"/>
      <c r="F36" s="178"/>
      <c r="G36" s="178"/>
      <c r="H36" s="70"/>
    </row>
    <row r="37" spans="1:8" ht="17.25" customHeight="1" thickBot="1" x14ac:dyDescent="0.3">
      <c r="A37" s="70"/>
      <c r="B37" s="86" t="str">
        <f>IF(F34&gt;0,"UWAGA! Proszę wypełnić pole Szczegółowe informacje dotyczące egzaminu na stronie 4",IF(F35&gt;0,"UWAGA! Proszę wypełnić pole Szczegółowe informacje dotyczące egzaminu na stronie 4",IF(F36&gt;0,"UWAGA! Proszę wypełnić pole Szczegółowe informacje dotyczące egzaminu na stronie 4","")))</f>
        <v/>
      </c>
      <c r="C37" s="86"/>
      <c r="D37" s="86"/>
      <c r="E37" s="86"/>
      <c r="F37" s="86"/>
      <c r="G37" s="86"/>
      <c r="H37" s="70"/>
    </row>
    <row r="38" spans="1:8" ht="17.25" customHeight="1" x14ac:dyDescent="0.25">
      <c r="A38" s="70"/>
      <c r="B38" s="197" t="s">
        <v>495</v>
      </c>
      <c r="C38" s="198"/>
      <c r="D38" s="198"/>
      <c r="E38" s="198"/>
      <c r="F38" s="178"/>
      <c r="G38" s="178"/>
      <c r="H38" s="70"/>
    </row>
    <row r="39" spans="1:8" ht="27" customHeight="1" x14ac:dyDescent="0.25">
      <c r="A39" s="70"/>
      <c r="B39" s="199"/>
      <c r="C39" s="199"/>
      <c r="D39" s="199"/>
      <c r="E39" s="199"/>
      <c r="F39" s="178"/>
      <c r="G39" s="178"/>
      <c r="H39" s="70"/>
    </row>
    <row r="40" spans="1:8" ht="16.5" thickBot="1" x14ac:dyDescent="0.3">
      <c r="A40" s="70"/>
      <c r="B40" s="87" t="str">
        <f>IF(SUM(F29:G36,F38)=0,"",IF(SUM(F29:G36,F38)&gt;100,"ŹLE USTALONE WAGI! SUMA WAG JEST WIĘKSZA OD 100",IF(SUM(F29:G36,F38)&lt;100,"ŹLE USTALONE WAGI! SUMA WAG JEST MNIEJSZA OD 100","")))</f>
        <v/>
      </c>
      <c r="C40" s="70"/>
      <c r="D40" s="70"/>
      <c r="E40" s="70"/>
      <c r="F40" s="70"/>
      <c r="G40" s="70"/>
      <c r="H40" s="70"/>
    </row>
    <row r="41" spans="1:8" ht="28.5" customHeight="1" x14ac:dyDescent="0.25">
      <c r="A41" s="70"/>
      <c r="B41" s="209" t="s">
        <v>498</v>
      </c>
      <c r="C41" s="210"/>
      <c r="D41" s="210"/>
      <c r="E41" s="210"/>
      <c r="F41" s="210"/>
      <c r="G41" s="211"/>
      <c r="H41" s="70"/>
    </row>
    <row r="42" spans="1:8" x14ac:dyDescent="0.25">
      <c r="A42" s="70"/>
      <c r="B42" s="212"/>
      <c r="C42" s="212"/>
      <c r="D42" s="212"/>
      <c r="E42" s="212"/>
      <c r="F42" s="212"/>
      <c r="G42" s="212"/>
      <c r="H42" s="70"/>
    </row>
    <row r="43" spans="1:8" x14ac:dyDescent="0.25">
      <c r="A43" s="70"/>
      <c r="B43" s="212"/>
      <c r="C43" s="212"/>
      <c r="D43" s="212"/>
      <c r="E43" s="212"/>
      <c r="F43" s="212"/>
      <c r="G43" s="212"/>
      <c r="H43" s="70"/>
    </row>
    <row r="44" spans="1:8" x14ac:dyDescent="0.25">
      <c r="A44" s="70"/>
      <c r="B44" s="88"/>
      <c r="C44" s="88"/>
      <c r="D44" s="89"/>
      <c r="E44" s="89"/>
      <c r="F44" s="89"/>
      <c r="G44" s="89"/>
      <c r="H44" s="70"/>
    </row>
    <row r="45" spans="1:8" ht="29.25" customHeight="1" x14ac:dyDescent="0.25">
      <c r="A45" s="70"/>
      <c r="B45" s="145" t="s">
        <v>438</v>
      </c>
      <c r="C45" s="145"/>
      <c r="D45" s="145"/>
      <c r="E45" s="145"/>
      <c r="F45" s="145"/>
      <c r="G45" s="145"/>
      <c r="H45" s="70"/>
    </row>
    <row r="46" spans="1:8" x14ac:dyDescent="0.25">
      <c r="A46" s="70"/>
      <c r="B46" s="86"/>
      <c r="C46" s="86"/>
      <c r="D46" s="86"/>
      <c r="E46" s="86"/>
      <c r="F46" s="86"/>
      <c r="G46" s="86"/>
      <c r="H46" s="70"/>
    </row>
    <row r="47" spans="1:8" ht="25.5" customHeight="1" x14ac:dyDescent="0.25">
      <c r="A47" s="70"/>
      <c r="B47" s="206" t="s">
        <v>496</v>
      </c>
      <c r="C47" s="207"/>
      <c r="D47" s="207"/>
      <c r="E47" s="207"/>
      <c r="F47" s="207"/>
      <c r="G47" s="208"/>
      <c r="H47" s="70"/>
    </row>
    <row r="48" spans="1:8" ht="33.75" customHeight="1" x14ac:dyDescent="0.25">
      <c r="A48" s="70"/>
      <c r="B48" s="203"/>
      <c r="C48" s="204"/>
      <c r="D48" s="204"/>
      <c r="E48" s="204"/>
      <c r="F48" s="204"/>
      <c r="G48" s="205"/>
      <c r="H48" s="70"/>
    </row>
    <row r="49" spans="1:8" ht="15.75" thickBot="1" x14ac:dyDescent="0.3">
      <c r="A49" s="70"/>
      <c r="B49" s="90"/>
      <c r="C49" s="70"/>
      <c r="D49" s="70"/>
      <c r="E49" s="70"/>
      <c r="F49" s="70"/>
      <c r="G49" s="70"/>
      <c r="H49" s="70"/>
    </row>
    <row r="50" spans="1:8" ht="20.25" customHeight="1" x14ac:dyDescent="0.25">
      <c r="A50" s="70"/>
      <c r="B50" s="200" t="s">
        <v>497</v>
      </c>
      <c r="C50" s="201"/>
      <c r="D50" s="201"/>
      <c r="E50" s="201"/>
      <c r="F50" s="201"/>
      <c r="G50" s="202"/>
      <c r="H50" s="70"/>
    </row>
    <row r="51" spans="1:8" x14ac:dyDescent="0.25">
      <c r="A51" s="70"/>
      <c r="B51" s="124"/>
      <c r="C51" s="124"/>
      <c r="D51" s="124"/>
      <c r="E51" s="124"/>
      <c r="F51" s="124"/>
      <c r="G51" s="124"/>
      <c r="H51" s="70"/>
    </row>
    <row r="52" spans="1:8" x14ac:dyDescent="0.25">
      <c r="A52" s="70"/>
      <c r="B52" s="124"/>
      <c r="C52" s="124"/>
      <c r="D52" s="124"/>
      <c r="E52" s="124"/>
      <c r="F52" s="124"/>
      <c r="G52" s="124"/>
      <c r="H52" s="70"/>
    </row>
    <row r="53" spans="1:8" x14ac:dyDescent="0.25">
      <c r="A53" s="70"/>
      <c r="B53" s="88"/>
      <c r="C53" s="88"/>
      <c r="D53" s="89"/>
      <c r="E53" s="89"/>
      <c r="F53" s="89"/>
      <c r="G53" s="89"/>
      <c r="H53" s="70"/>
    </row>
    <row r="54" spans="1:8" x14ac:dyDescent="0.25">
      <c r="A54" s="70"/>
      <c r="B54" s="88"/>
      <c r="C54" s="88"/>
      <c r="D54" s="89"/>
      <c r="E54" s="89"/>
      <c r="F54" s="89"/>
      <c r="G54" s="89"/>
      <c r="H54" s="70"/>
    </row>
    <row r="55" spans="1:8" ht="16.5" thickBot="1" x14ac:dyDescent="0.3">
      <c r="A55" s="70"/>
      <c r="B55" s="91" t="s">
        <v>436</v>
      </c>
      <c r="C55" s="70"/>
      <c r="D55" s="70"/>
      <c r="E55" s="70"/>
      <c r="F55" s="70"/>
      <c r="G55" s="70"/>
      <c r="H55" s="70"/>
    </row>
    <row r="56" spans="1:8" ht="15.75" thickBot="1" x14ac:dyDescent="0.3">
      <c r="A56" s="70"/>
      <c r="B56" s="148" t="s">
        <v>431</v>
      </c>
      <c r="C56" s="149"/>
      <c r="D56" s="149"/>
      <c r="E56" s="149"/>
      <c r="F56" s="149"/>
      <c r="G56" s="161"/>
      <c r="H56" s="70"/>
    </row>
    <row r="57" spans="1:8" ht="90.75" customHeight="1" x14ac:dyDescent="0.25">
      <c r="A57" s="70"/>
      <c r="B57" s="187" t="s">
        <v>432</v>
      </c>
      <c r="C57" s="188"/>
      <c r="D57" s="188"/>
      <c r="E57" s="188"/>
      <c r="F57" s="188"/>
      <c r="G57" s="189"/>
      <c r="H57" s="70"/>
    </row>
    <row r="58" spans="1:8" ht="147" customHeight="1" thickBot="1" x14ac:dyDescent="0.3">
      <c r="A58" s="70"/>
      <c r="B58" s="184"/>
      <c r="C58" s="185"/>
      <c r="D58" s="185"/>
      <c r="E58" s="185"/>
      <c r="F58" s="185"/>
      <c r="G58" s="186"/>
      <c r="H58" s="70"/>
    </row>
    <row r="59" spans="1:8" ht="15.75" thickBot="1" x14ac:dyDescent="0.3">
      <c r="A59" s="70"/>
      <c r="B59" s="92"/>
      <c r="C59" s="70"/>
      <c r="D59" s="70"/>
      <c r="E59" s="70"/>
      <c r="F59" s="70"/>
      <c r="G59" s="70"/>
      <c r="H59" s="70"/>
    </row>
    <row r="60" spans="1:8" x14ac:dyDescent="0.25">
      <c r="A60" s="70"/>
      <c r="B60" s="148" t="s">
        <v>433</v>
      </c>
      <c r="C60" s="149"/>
      <c r="D60" s="149"/>
      <c r="E60" s="149"/>
      <c r="F60" s="149"/>
      <c r="G60" s="161"/>
      <c r="H60" s="70"/>
    </row>
    <row r="61" spans="1:8" ht="45" customHeight="1" x14ac:dyDescent="0.25">
      <c r="A61" s="70"/>
      <c r="B61" s="181" t="s">
        <v>434</v>
      </c>
      <c r="C61" s="182"/>
      <c r="D61" s="182"/>
      <c r="E61" s="182"/>
      <c r="F61" s="182"/>
      <c r="G61" s="183"/>
      <c r="H61" s="70"/>
    </row>
    <row r="62" spans="1:8" ht="137.25" customHeight="1" thickBot="1" x14ac:dyDescent="0.3">
      <c r="A62" s="70"/>
      <c r="B62" s="184"/>
      <c r="C62" s="185"/>
      <c r="D62" s="185"/>
      <c r="E62" s="185"/>
      <c r="F62" s="185"/>
      <c r="G62" s="186"/>
      <c r="H62" s="70"/>
    </row>
    <row r="63" spans="1:8" x14ac:dyDescent="0.25">
      <c r="A63" s="70"/>
      <c r="B63" s="70"/>
      <c r="C63" s="70"/>
      <c r="D63" s="70"/>
      <c r="E63" s="70"/>
      <c r="F63" s="70"/>
      <c r="G63" s="70"/>
      <c r="H63" s="70"/>
    </row>
  </sheetData>
  <mergeCells count="58">
    <mergeCell ref="C6:G6"/>
    <mergeCell ref="B26:G26"/>
    <mergeCell ref="B1:G1"/>
    <mergeCell ref="C2:G2"/>
    <mergeCell ref="C3:G3"/>
    <mergeCell ref="C4:G4"/>
    <mergeCell ref="C5:G5"/>
    <mergeCell ref="C7:G7"/>
    <mergeCell ref="C8:G8"/>
    <mergeCell ref="B9:G9"/>
    <mergeCell ref="B10:B11"/>
    <mergeCell ref="C10:D10"/>
    <mergeCell ref="E10:F10"/>
    <mergeCell ref="C11:D11"/>
    <mergeCell ref="E11:F11"/>
    <mergeCell ref="B17:G17"/>
    <mergeCell ref="B21:F21"/>
    <mergeCell ref="B22:F22"/>
    <mergeCell ref="B13:F13"/>
    <mergeCell ref="B15:G15"/>
    <mergeCell ref="B19:F19"/>
    <mergeCell ref="B20:F20"/>
    <mergeCell ref="B41:G41"/>
    <mergeCell ref="B42:G43"/>
    <mergeCell ref="B23:G23"/>
    <mergeCell ref="B24:G24"/>
    <mergeCell ref="B25:G25"/>
    <mergeCell ref="B27:G27"/>
    <mergeCell ref="B28:E28"/>
    <mergeCell ref="F28:G28"/>
    <mergeCell ref="B29:E29"/>
    <mergeCell ref="F29:G29"/>
    <mergeCell ref="B30:E30"/>
    <mergeCell ref="F30:G30"/>
    <mergeCell ref="B31:E31"/>
    <mergeCell ref="F31:G31"/>
    <mergeCell ref="B32:E32"/>
    <mergeCell ref="F32:G32"/>
    <mergeCell ref="B62:G62"/>
    <mergeCell ref="B45:G45"/>
    <mergeCell ref="B50:G50"/>
    <mergeCell ref="B51:G52"/>
    <mergeCell ref="B48:G48"/>
    <mergeCell ref="B47:G47"/>
    <mergeCell ref="B56:G56"/>
    <mergeCell ref="B57:G57"/>
    <mergeCell ref="B58:G58"/>
    <mergeCell ref="B60:G60"/>
    <mergeCell ref="B61:G61"/>
    <mergeCell ref="B38:E38"/>
    <mergeCell ref="F38:G39"/>
    <mergeCell ref="B39:E39"/>
    <mergeCell ref="B34:E34"/>
    <mergeCell ref="F34:G34"/>
    <mergeCell ref="B35:E35"/>
    <mergeCell ref="F35:G35"/>
    <mergeCell ref="B36:E36"/>
    <mergeCell ref="F36:G36"/>
  </mergeCells>
  <conditionalFormatting sqref="C2:G8 C11:G12 G13 B20:F20 B22:G22 B25:G25 F29:G32 F34:G36 B39:E39 F38:G39 B42:G43 B48:G48 B51:G52 B58:G58 B62:G62">
    <cfRule type="cellIs" dxfId="18" priority="1" operator="greaterThan">
      <formula>0</formula>
    </cfRule>
  </conditionalFormatting>
  <dataValidations count="8">
    <dataValidation type="textLength" errorStyle="warning" allowBlank="1" showInputMessage="1" showErrorMessage="1" error="podaj kod pocztowy w formacie XX-XXX" prompt="wprowadź wartość" sqref="C3:G8" xr:uid="{00000000-0002-0000-0A00-000000000000}">
      <formula1>5</formula1>
      <formula2>6</formula2>
    </dataValidation>
    <dataValidation type="whole" allowBlank="1" showInputMessage="1" showErrorMessage="1" prompt="wprowadź wartość_x000a__x000a_***łączna liczba przyjętych wymagana do uruchomienia studiów" sqref="G11" xr:uid="{00000000-0002-0000-0A00-000001000000}">
      <formula1>1</formula1>
      <formula2>1000</formula2>
    </dataValidation>
    <dataValidation type="whole" allowBlank="1" showInputMessage="1" showErrorMessage="1" prompt="wprowadź wartość_x000a__x000a_* do górnego limitu przyjęć wlicza się osoby studiujące na więcej niż jednym kierunku" sqref="C11:F11" xr:uid="{00000000-0002-0000-0A00-000002000000}">
      <formula1>1</formula1>
      <formula2>1000</formula2>
    </dataValidation>
    <dataValidation type="textLength" errorStyle="warning" allowBlank="1" showInputMessage="1" showErrorMessage="1" error="opis studiów powinien zawierać minimum 10 znaków a maksymalnie 2500 znaków" sqref="B58:G58" xr:uid="{00000000-0002-0000-0A00-000003000000}">
      <formula1>10</formula1>
      <formula2>2500</formula2>
    </dataValidation>
    <dataValidation allowBlank="1" showInputMessage="1" showErrorMessage="1" prompt="należy wpisać nazwę oraz sposób udokumentowania spełnienia kryterium" sqref="B25:G25" xr:uid="{00000000-0002-0000-0A00-000004000000}"/>
    <dataValidation type="whole" allowBlank="1" showInputMessage="1" showErrorMessage="1" error="Proszę podać liczbę od 0 do 100" prompt="wprowadź wartość" sqref="F29:G32 F34:G36 F38:G39" xr:uid="{00000000-0002-0000-0A00-000005000000}">
      <formula1>0</formula1>
      <formula2>100</formula2>
    </dataValidation>
    <dataValidation allowBlank="1" showInputMessage="1" showErrorMessage="1" prompt="proszę wprowadzić dokładny sposób obliczenia wyniku" sqref="B39" xr:uid="{00000000-0002-0000-0A00-000006000000}"/>
    <dataValidation allowBlank="1" showInputMessage="1" showErrorMessage="1" prompt="wprowadź informacje na temat egzaminu" sqref="B42:G43 B51:G52" xr:uid="{00000000-0002-0000-0A00-000007000000}"/>
  </dataValidations>
  <pageMargins left="0.31496062992125984" right="0.31496062992125984" top="0.59055118110236227" bottom="0.59055118110236227" header="0.31496062992125984" footer="0.31496062992125984"/>
  <pageSetup paperSize="9" orientation="landscape" r:id="rId1"/>
  <headerFooter>
    <oddHeader>&amp;CWarunki rekrutacji dla studiów II stopnia</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8000000}">
          <x14:formula1>
            <xm:f>źródło!$P$2:$P$3</xm:f>
          </x14:formula1>
          <xm:sqref>G13</xm:sqref>
        </x14:dataValidation>
        <x14:dataValidation type="list" errorStyle="warning" allowBlank="1" showInputMessage="1" showErrorMessage="1" error="jeżeli wprowadziłeś wartość spoza listy, upewnij się, że jest właściwa_x000a_" prompt="wybierz z listy lub wprowadź nową nazwę" xr:uid="{00000000-0002-0000-0A00-000009000000}">
          <x14:formula1>
            <xm:f>źródło!$AB$2:$AB$75</xm:f>
          </x14:formula1>
          <xm:sqref>C2:G2</xm:sqref>
        </x14:dataValidation>
        <x14:dataValidation type="list" errorStyle="information" allowBlank="1" showInputMessage="1" showErrorMessage="1" error="jeżeli wprowadziłeś wartość spoza listy, upewnij się, że jest właściwa" prompt="wybierz z listy lub wprowadź nową wartość" xr:uid="{00000000-0002-0000-0A00-00000A000000}">
          <x14:formula1>
            <xm:f>źródło!$AE$2:$AE$17</xm:f>
          </x14:formula1>
          <xm:sqref>B20:F20 B48:G48</xm:sqref>
        </x14:dataValidation>
        <x14:dataValidation type="list" errorStyle="warning" allowBlank="1" showInputMessage="1" showErrorMessage="1" error="wybierz z listy lub podaj wartość mniejszą od 1 i większą od 0" prompt="wybierz z listy lub wprowadź nową wartość" xr:uid="{00000000-0002-0000-0A00-00000B000000}">
          <x14:formula1>
            <xm:f>źródło!$AG$2:$AG$9</xm:f>
          </x14:formula1>
          <xm:sqref>G22</xm:sqref>
        </x14:dataValidation>
        <x14:dataValidation type="list" errorStyle="warning" allowBlank="1" showInputMessage="1" showErrorMessage="1" error="jeżeli wprowadziłeś wartość spoza listy, upewnij się, że jest właściwa" prompt="wybierz z listy lub wprowadź nową wartość" xr:uid="{00000000-0002-0000-0A00-00000C000000}">
          <x14:formula1>
            <xm:f>źródło!$AF$2:$AF$3</xm:f>
          </x14:formula1>
          <xm:sqref>B22:F22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65"/>
  <sheetViews>
    <sheetView view="pageLayout" zoomScale="80" zoomScaleNormal="100" zoomScalePageLayoutView="80" workbookViewId="0">
      <selection activeCell="B4" sqref="B4"/>
    </sheetView>
  </sheetViews>
  <sheetFormatPr defaultRowHeight="15" x14ac:dyDescent="0.25"/>
  <cols>
    <col min="1" max="1" width="4.140625" customWidth="1"/>
    <col min="2" max="2" width="43" customWidth="1"/>
    <col min="3" max="3" width="7.5703125" customWidth="1"/>
    <col min="4" max="4" width="15.28515625" customWidth="1"/>
    <col min="5" max="5" width="6.5703125" style="37" customWidth="1"/>
    <col min="6" max="6" width="12.140625" customWidth="1"/>
    <col min="7" max="8" width="5.28515625" customWidth="1"/>
    <col min="9" max="9" width="7.7109375" customWidth="1"/>
    <col min="10" max="10" width="16.42578125" customWidth="1"/>
    <col min="11" max="11" width="16.28515625" customWidth="1"/>
  </cols>
  <sheetData>
    <row r="1" spans="1:11" ht="34.5" customHeight="1" x14ac:dyDescent="0.25">
      <c r="A1" s="134" t="s">
        <v>549</v>
      </c>
      <c r="B1" s="134"/>
      <c r="C1" s="134"/>
      <c r="D1" s="134"/>
      <c r="E1" s="134"/>
      <c r="F1" s="134"/>
      <c r="G1" s="134"/>
      <c r="H1" s="134"/>
      <c r="I1" s="134"/>
      <c r="J1" s="134"/>
      <c r="K1" s="134"/>
    </row>
    <row r="2" spans="1:11" ht="18.75" x14ac:dyDescent="0.3">
      <c r="A2" s="221" t="s">
        <v>681</v>
      </c>
      <c r="B2" s="221"/>
      <c r="C2" s="221"/>
      <c r="D2" s="221"/>
      <c r="E2" s="221"/>
      <c r="F2" s="221"/>
      <c r="G2" s="221"/>
      <c r="H2" s="221"/>
      <c r="I2" s="221"/>
      <c r="J2" s="221"/>
      <c r="K2" s="221"/>
    </row>
    <row r="3" spans="1:11" ht="18.75" x14ac:dyDescent="0.3">
      <c r="A3" s="136" t="s">
        <v>519</v>
      </c>
      <c r="B3" s="136"/>
      <c r="C3" s="136"/>
      <c r="D3" s="136"/>
      <c r="E3" s="136"/>
      <c r="F3" s="136"/>
      <c r="G3" s="136"/>
      <c r="H3" s="136"/>
      <c r="I3" s="136"/>
      <c r="J3" s="136"/>
      <c r="K3" s="136"/>
    </row>
    <row r="4" spans="1:11" ht="72" customHeight="1" x14ac:dyDescent="0.25">
      <c r="A4" s="53" t="s">
        <v>504</v>
      </c>
      <c r="B4" s="53" t="s">
        <v>511</v>
      </c>
      <c r="C4" s="58" t="s">
        <v>515</v>
      </c>
      <c r="D4" s="53" t="s">
        <v>506</v>
      </c>
      <c r="E4" s="58" t="s">
        <v>507</v>
      </c>
      <c r="F4" s="58" t="s">
        <v>508</v>
      </c>
      <c r="G4" s="58" t="s">
        <v>509</v>
      </c>
      <c r="H4" s="58" t="s">
        <v>510</v>
      </c>
      <c r="I4" s="58" t="s">
        <v>565</v>
      </c>
      <c r="J4" s="53" t="s">
        <v>512</v>
      </c>
      <c r="K4" s="53" t="s">
        <v>516</v>
      </c>
    </row>
    <row r="5" spans="1:11" x14ac:dyDescent="0.25">
      <c r="A5" s="57">
        <v>1</v>
      </c>
      <c r="B5" s="63"/>
      <c r="C5" s="63"/>
      <c r="D5" s="63"/>
      <c r="E5" s="62" t="s">
        <v>520</v>
      </c>
      <c r="F5" s="63"/>
      <c r="G5" s="63"/>
      <c r="H5" s="63"/>
      <c r="I5" s="63"/>
      <c r="J5" s="63"/>
      <c r="K5" s="63"/>
    </row>
    <row r="6" spans="1:11" x14ac:dyDescent="0.25">
      <c r="A6" s="57">
        <v>2</v>
      </c>
      <c r="B6" s="63"/>
      <c r="C6" s="63"/>
      <c r="D6" s="63"/>
      <c r="E6" s="62" t="s">
        <v>520</v>
      </c>
      <c r="F6" s="63"/>
      <c r="G6" s="63"/>
      <c r="H6" s="63"/>
      <c r="I6" s="63"/>
      <c r="J6" s="63"/>
      <c r="K6" s="63"/>
    </row>
    <row r="7" spans="1:11" x14ac:dyDescent="0.25">
      <c r="A7" s="57">
        <v>3</v>
      </c>
      <c r="B7" s="63"/>
      <c r="C7" s="63"/>
      <c r="D7" s="63"/>
      <c r="E7" s="62" t="s">
        <v>520</v>
      </c>
      <c r="F7" s="63"/>
      <c r="G7" s="63"/>
      <c r="H7" s="63"/>
      <c r="I7" s="63"/>
      <c r="J7" s="63"/>
      <c r="K7" s="63"/>
    </row>
    <row r="8" spans="1:11" x14ac:dyDescent="0.25">
      <c r="A8" s="57">
        <v>4</v>
      </c>
      <c r="B8" s="63"/>
      <c r="C8" s="63"/>
      <c r="D8" s="63"/>
      <c r="E8" s="62" t="s">
        <v>520</v>
      </c>
      <c r="F8" s="63"/>
      <c r="G8" s="63"/>
      <c r="H8" s="63"/>
      <c r="I8" s="63"/>
      <c r="J8" s="63"/>
      <c r="K8" s="63"/>
    </row>
    <row r="9" spans="1:11" x14ac:dyDescent="0.25">
      <c r="A9" s="57">
        <v>5</v>
      </c>
      <c r="B9" s="63"/>
      <c r="C9" s="63"/>
      <c r="D9" s="63"/>
      <c r="E9" s="62" t="s">
        <v>520</v>
      </c>
      <c r="F9" s="63"/>
      <c r="G9" s="63"/>
      <c r="H9" s="63"/>
      <c r="I9" s="63"/>
      <c r="J9" s="63"/>
      <c r="K9" s="63"/>
    </row>
    <row r="10" spans="1:11" x14ac:dyDescent="0.25">
      <c r="A10" s="57">
        <v>6</v>
      </c>
      <c r="B10" s="63"/>
      <c r="C10" s="63"/>
      <c r="D10" s="63"/>
      <c r="E10" s="62" t="s">
        <v>520</v>
      </c>
      <c r="F10" s="63"/>
      <c r="G10" s="63"/>
      <c r="H10" s="63"/>
      <c r="I10" s="63"/>
      <c r="J10" s="63"/>
      <c r="K10" s="63"/>
    </row>
    <row r="11" spans="1:11" x14ac:dyDescent="0.25">
      <c r="A11" s="57">
        <v>7</v>
      </c>
      <c r="B11" s="63"/>
      <c r="C11" s="63"/>
      <c r="D11" s="63"/>
      <c r="E11" s="62" t="s">
        <v>520</v>
      </c>
      <c r="F11" s="63"/>
      <c r="G11" s="63"/>
      <c r="H11" s="63"/>
      <c r="I11" s="63"/>
      <c r="J11" s="63"/>
      <c r="K11" s="63"/>
    </row>
    <row r="12" spans="1:11" x14ac:dyDescent="0.25">
      <c r="A12" s="57">
        <v>8</v>
      </c>
      <c r="B12" s="63"/>
      <c r="C12" s="63"/>
      <c r="D12" s="63"/>
      <c r="E12" s="62" t="s">
        <v>520</v>
      </c>
      <c r="F12" s="63"/>
      <c r="G12" s="63"/>
      <c r="H12" s="63"/>
      <c r="I12" s="63"/>
      <c r="J12" s="63"/>
      <c r="K12" s="63"/>
    </row>
    <row r="13" spans="1:11" x14ac:dyDescent="0.25">
      <c r="F13" s="2" t="s">
        <v>514</v>
      </c>
      <c r="G13" s="56">
        <f>SUM(G5:G12)</f>
        <v>0</v>
      </c>
      <c r="H13" s="56">
        <f>SUM(H5:H12)</f>
        <v>0</v>
      </c>
    </row>
    <row r="14" spans="1:11" ht="18.75" x14ac:dyDescent="0.3">
      <c r="A14" s="136" t="s">
        <v>513</v>
      </c>
      <c r="B14" s="136"/>
      <c r="C14" s="136"/>
      <c r="D14" s="136"/>
      <c r="E14" s="136"/>
      <c r="F14" s="136"/>
      <c r="G14" s="136"/>
      <c r="H14" s="136"/>
      <c r="I14" s="136"/>
      <c r="J14" s="136"/>
      <c r="K14" s="136"/>
    </row>
    <row r="15" spans="1:11" x14ac:dyDescent="0.25">
      <c r="A15" s="57">
        <v>1</v>
      </c>
      <c r="B15" s="63"/>
      <c r="C15" s="63"/>
      <c r="D15" s="63"/>
      <c r="E15" s="62" t="s">
        <v>521</v>
      </c>
      <c r="F15" s="63"/>
      <c r="G15" s="63"/>
      <c r="H15" s="63"/>
      <c r="I15" s="63"/>
      <c r="J15" s="63"/>
      <c r="K15" s="63"/>
    </row>
    <row r="16" spans="1:11" x14ac:dyDescent="0.25">
      <c r="A16" s="57">
        <v>2</v>
      </c>
      <c r="B16" s="63"/>
      <c r="C16" s="63"/>
      <c r="D16" s="63"/>
      <c r="E16" s="62" t="s">
        <v>521</v>
      </c>
      <c r="F16" s="63"/>
      <c r="G16" s="63"/>
      <c r="H16" s="63"/>
      <c r="I16" s="63"/>
      <c r="J16" s="63"/>
      <c r="K16" s="63"/>
    </row>
    <row r="17" spans="1:11" x14ac:dyDescent="0.25">
      <c r="A17" s="57">
        <v>3</v>
      </c>
      <c r="B17" s="63"/>
      <c r="C17" s="63"/>
      <c r="D17" s="63"/>
      <c r="E17" s="62" t="s">
        <v>521</v>
      </c>
      <c r="F17" s="63"/>
      <c r="G17" s="63"/>
      <c r="H17" s="63"/>
      <c r="I17" s="63"/>
      <c r="J17" s="63"/>
      <c r="K17" s="63"/>
    </row>
    <row r="18" spans="1:11" x14ac:dyDescent="0.25">
      <c r="A18" s="57">
        <v>4</v>
      </c>
      <c r="B18" s="63"/>
      <c r="C18" s="63"/>
      <c r="D18" s="63"/>
      <c r="E18" s="62" t="s">
        <v>521</v>
      </c>
      <c r="F18" s="63"/>
      <c r="G18" s="63"/>
      <c r="H18" s="63"/>
      <c r="I18" s="63"/>
      <c r="J18" s="63"/>
      <c r="K18" s="63"/>
    </row>
    <row r="19" spans="1:11" x14ac:dyDescent="0.25">
      <c r="A19" s="57">
        <v>5</v>
      </c>
      <c r="B19" s="63"/>
      <c r="C19" s="63"/>
      <c r="D19" s="63"/>
      <c r="E19" s="62" t="s">
        <v>521</v>
      </c>
      <c r="F19" s="63"/>
      <c r="G19" s="63"/>
      <c r="H19" s="63"/>
      <c r="I19" s="63"/>
      <c r="J19" s="63"/>
      <c r="K19" s="63"/>
    </row>
    <row r="20" spans="1:11" x14ac:dyDescent="0.25">
      <c r="A20" s="57">
        <v>6</v>
      </c>
      <c r="B20" s="63"/>
      <c r="C20" s="63"/>
      <c r="D20" s="63"/>
      <c r="E20" s="62" t="s">
        <v>521</v>
      </c>
      <c r="F20" s="63"/>
      <c r="G20" s="63"/>
      <c r="H20" s="63"/>
      <c r="I20" s="63"/>
      <c r="J20" s="63"/>
      <c r="K20" s="63"/>
    </row>
    <row r="21" spans="1:11" x14ac:dyDescent="0.25">
      <c r="A21" s="57">
        <v>7</v>
      </c>
      <c r="B21" s="63"/>
      <c r="C21" s="63"/>
      <c r="D21" s="63"/>
      <c r="E21" s="62" t="s">
        <v>521</v>
      </c>
      <c r="F21" s="63"/>
      <c r="G21" s="63"/>
      <c r="H21" s="63"/>
      <c r="I21" s="63"/>
      <c r="J21" s="63"/>
      <c r="K21" s="63"/>
    </row>
    <row r="22" spans="1:11" x14ac:dyDescent="0.25">
      <c r="A22" s="57">
        <v>8</v>
      </c>
      <c r="B22" s="63"/>
      <c r="C22" s="63"/>
      <c r="D22" s="63"/>
      <c r="E22" s="62" t="s">
        <v>521</v>
      </c>
      <c r="F22" s="63"/>
      <c r="G22" s="63"/>
      <c r="H22" s="63"/>
      <c r="I22" s="63"/>
      <c r="J22" s="63"/>
      <c r="K22" s="63"/>
    </row>
    <row r="23" spans="1:11" x14ac:dyDescent="0.25">
      <c r="F23" s="2" t="s">
        <v>514</v>
      </c>
      <c r="G23" s="59">
        <f>SUM(G15:G22)</f>
        <v>0</v>
      </c>
      <c r="H23" s="59">
        <f>SUM(H15:H22)</f>
        <v>0</v>
      </c>
    </row>
    <row r="24" spans="1:11" ht="29.25" customHeight="1" x14ac:dyDescent="0.25">
      <c r="A24" s="137" t="s">
        <v>551</v>
      </c>
      <c r="B24" s="138"/>
      <c r="C24" s="138"/>
      <c r="D24" s="138"/>
      <c r="E24" s="138"/>
      <c r="F24" s="138"/>
      <c r="G24" s="138"/>
      <c r="H24" s="138"/>
      <c r="I24" s="138"/>
      <c r="J24" s="138"/>
      <c r="K24" s="139"/>
    </row>
    <row r="25" spans="1:11" ht="55.5" customHeight="1" x14ac:dyDescent="0.25">
      <c r="A25" s="135"/>
      <c r="B25" s="135"/>
      <c r="C25" s="135"/>
      <c r="D25" s="135"/>
      <c r="E25" s="135"/>
      <c r="F25" s="135"/>
      <c r="G25" s="135"/>
      <c r="H25" s="135"/>
      <c r="I25" s="135"/>
      <c r="J25" s="135"/>
      <c r="K25" s="135"/>
    </row>
    <row r="26" spans="1:11" ht="45.75" customHeight="1" x14ac:dyDescent="0.3">
      <c r="A26" s="136" t="s">
        <v>524</v>
      </c>
      <c r="B26" s="136"/>
      <c r="C26" s="136"/>
      <c r="D26" s="136"/>
      <c r="E26" s="136"/>
      <c r="F26" s="136"/>
      <c r="G26" s="136"/>
      <c r="H26" s="136"/>
      <c r="I26" s="136"/>
      <c r="J26" s="136"/>
      <c r="K26" s="136"/>
    </row>
    <row r="27" spans="1:11" ht="102" customHeight="1" x14ac:dyDescent="0.25">
      <c r="A27" s="53" t="s">
        <v>504</v>
      </c>
      <c r="B27" s="53" t="s">
        <v>511</v>
      </c>
      <c r="C27" s="58" t="s">
        <v>515</v>
      </c>
      <c r="D27" s="58" t="s">
        <v>506</v>
      </c>
      <c r="E27" s="58" t="s">
        <v>507</v>
      </c>
      <c r="F27" s="58" t="s">
        <v>508</v>
      </c>
      <c r="G27" s="58" t="s">
        <v>509</v>
      </c>
      <c r="H27" s="58" t="s">
        <v>510</v>
      </c>
      <c r="I27" s="58" t="s">
        <v>565</v>
      </c>
      <c r="J27" s="53" t="s">
        <v>512</v>
      </c>
      <c r="K27" s="53" t="s">
        <v>516</v>
      </c>
    </row>
    <row r="28" spans="1:11" x14ac:dyDescent="0.25">
      <c r="A28" s="57">
        <v>1</v>
      </c>
      <c r="B28" s="63"/>
      <c r="C28" s="63"/>
      <c r="D28" s="63"/>
      <c r="E28" s="62"/>
      <c r="F28" s="63"/>
      <c r="G28" s="63"/>
      <c r="H28" s="63"/>
      <c r="I28" s="63"/>
      <c r="J28" s="63"/>
      <c r="K28" s="63"/>
    </row>
    <row r="29" spans="1:11" x14ac:dyDescent="0.25">
      <c r="A29" s="57">
        <v>2</v>
      </c>
      <c r="B29" s="63"/>
      <c r="C29" s="63"/>
      <c r="D29" s="63"/>
      <c r="E29" s="62"/>
      <c r="F29" s="63"/>
      <c r="G29" s="63"/>
      <c r="H29" s="63"/>
      <c r="I29" s="63"/>
      <c r="J29" s="63"/>
      <c r="K29" s="63"/>
    </row>
    <row r="30" spans="1:11" x14ac:dyDescent="0.25">
      <c r="A30" s="57">
        <v>3</v>
      </c>
      <c r="B30" s="63"/>
      <c r="C30" s="63"/>
      <c r="D30" s="63"/>
      <c r="E30" s="62"/>
      <c r="F30" s="63"/>
      <c r="G30" s="63"/>
      <c r="H30" s="63"/>
      <c r="I30" s="63"/>
      <c r="J30" s="63"/>
      <c r="K30" s="63"/>
    </row>
    <row r="31" spans="1:11" x14ac:dyDescent="0.25">
      <c r="A31" s="57">
        <v>4</v>
      </c>
      <c r="B31" s="63"/>
      <c r="C31" s="63"/>
      <c r="D31" s="63"/>
      <c r="E31" s="62"/>
      <c r="F31" s="63"/>
      <c r="G31" s="63"/>
      <c r="H31" s="63"/>
      <c r="I31" s="63"/>
      <c r="J31" s="63"/>
      <c r="K31" s="63"/>
    </row>
    <row r="32" spans="1:11" x14ac:dyDescent="0.25">
      <c r="A32" s="57">
        <v>5</v>
      </c>
      <c r="B32" s="63"/>
      <c r="C32" s="63"/>
      <c r="D32" s="63"/>
      <c r="E32" s="62"/>
      <c r="F32" s="63"/>
      <c r="G32" s="63"/>
      <c r="H32" s="63"/>
      <c r="I32" s="63"/>
      <c r="J32" s="63"/>
      <c r="K32" s="63"/>
    </row>
    <row r="33" spans="1:11" x14ac:dyDescent="0.25">
      <c r="F33" s="2" t="s">
        <v>514</v>
      </c>
      <c r="G33" s="59">
        <f>SUM(G28:G32)</f>
        <v>0</v>
      </c>
      <c r="H33" s="59">
        <f>SUM(H28:H32)</f>
        <v>0</v>
      </c>
    </row>
    <row r="34" spans="1:11" ht="29.25" customHeight="1" x14ac:dyDescent="0.25">
      <c r="A34" s="137" t="s">
        <v>522</v>
      </c>
      <c r="B34" s="138"/>
      <c r="C34" s="138"/>
      <c r="D34" s="138"/>
      <c r="E34" s="138"/>
      <c r="F34" s="138"/>
      <c r="G34" s="138"/>
      <c r="H34" s="138"/>
      <c r="I34" s="138"/>
      <c r="J34" s="138"/>
      <c r="K34" s="139"/>
    </row>
    <row r="35" spans="1:11" ht="52.5" customHeight="1" x14ac:dyDescent="0.25">
      <c r="A35" s="135"/>
      <c r="B35" s="135"/>
      <c r="C35" s="135"/>
      <c r="D35" s="135"/>
      <c r="E35" s="135"/>
      <c r="F35" s="135"/>
      <c r="G35" s="135"/>
      <c r="H35" s="135"/>
      <c r="I35" s="135"/>
      <c r="J35" s="135"/>
      <c r="K35" s="135"/>
    </row>
    <row r="36" spans="1:11" ht="18.75" x14ac:dyDescent="0.3">
      <c r="A36" s="136" t="s">
        <v>525</v>
      </c>
      <c r="B36" s="136"/>
      <c r="C36" s="136"/>
      <c r="D36" s="136"/>
      <c r="E36" s="136"/>
      <c r="F36" s="136"/>
      <c r="G36" s="136"/>
      <c r="H36" s="136"/>
      <c r="I36" s="136"/>
      <c r="J36" s="136"/>
      <c r="K36" s="136"/>
    </row>
    <row r="37" spans="1:11" x14ac:dyDescent="0.25">
      <c r="A37" s="57">
        <v>1</v>
      </c>
      <c r="B37" s="63"/>
      <c r="C37" s="63"/>
      <c r="D37" s="63"/>
      <c r="E37" s="62"/>
      <c r="F37" s="63"/>
      <c r="G37" s="63"/>
      <c r="H37" s="63"/>
      <c r="I37" s="63"/>
      <c r="J37" s="63"/>
      <c r="K37" s="63"/>
    </row>
    <row r="38" spans="1:11" x14ac:dyDescent="0.25">
      <c r="A38" s="57">
        <v>2</v>
      </c>
      <c r="B38" s="63"/>
      <c r="C38" s="63"/>
      <c r="D38" s="63"/>
      <c r="E38" s="62"/>
      <c r="F38" s="63"/>
      <c r="G38" s="63"/>
      <c r="H38" s="63"/>
      <c r="I38" s="63"/>
      <c r="J38" s="63"/>
      <c r="K38" s="63"/>
    </row>
    <row r="39" spans="1:11" x14ac:dyDescent="0.25">
      <c r="A39" s="57">
        <v>3</v>
      </c>
      <c r="B39" s="63"/>
      <c r="C39" s="63"/>
      <c r="D39" s="63"/>
      <c r="E39" s="62"/>
      <c r="F39" s="63"/>
      <c r="G39" s="63"/>
      <c r="H39" s="63"/>
      <c r="I39" s="63"/>
      <c r="J39" s="63"/>
      <c r="K39" s="63"/>
    </row>
    <row r="40" spans="1:11" x14ac:dyDescent="0.25">
      <c r="A40" s="57">
        <v>4</v>
      </c>
      <c r="B40" s="63"/>
      <c r="C40" s="63"/>
      <c r="D40" s="63"/>
      <c r="E40" s="62"/>
      <c r="F40" s="63"/>
      <c r="G40" s="63"/>
      <c r="H40" s="63"/>
      <c r="I40" s="63"/>
      <c r="J40" s="63"/>
      <c r="K40" s="63"/>
    </row>
    <row r="41" spans="1:11" x14ac:dyDescent="0.25">
      <c r="A41" s="57">
        <v>5</v>
      </c>
      <c r="B41" s="63"/>
      <c r="C41" s="63"/>
      <c r="D41" s="63"/>
      <c r="E41" s="62"/>
      <c r="F41" s="63"/>
      <c r="G41" s="63"/>
      <c r="H41" s="63"/>
      <c r="I41" s="63"/>
      <c r="J41" s="63"/>
      <c r="K41" s="63"/>
    </row>
    <row r="42" spans="1:11" x14ac:dyDescent="0.25">
      <c r="F42" s="2" t="s">
        <v>514</v>
      </c>
      <c r="G42" s="59">
        <f>SUM(G37:G41)</f>
        <v>0</v>
      </c>
      <c r="H42" s="59">
        <f>SUM(H37:H41)</f>
        <v>0</v>
      </c>
    </row>
    <row r="44" spans="1:11" ht="29.25" customHeight="1" x14ac:dyDescent="0.25">
      <c r="A44" s="137" t="s">
        <v>523</v>
      </c>
      <c r="B44" s="138"/>
      <c r="C44" s="138"/>
      <c r="D44" s="138"/>
      <c r="E44" s="138"/>
      <c r="F44" s="138"/>
      <c r="G44" s="138"/>
      <c r="H44" s="138"/>
      <c r="I44" s="138"/>
      <c r="J44" s="138"/>
      <c r="K44" s="139"/>
    </row>
    <row r="45" spans="1:11" ht="46.5" customHeight="1" x14ac:dyDescent="0.25">
      <c r="A45" s="135"/>
      <c r="B45" s="135"/>
      <c r="C45" s="135"/>
      <c r="D45" s="135"/>
      <c r="E45" s="135"/>
      <c r="F45" s="135"/>
      <c r="G45" s="135"/>
      <c r="H45" s="135"/>
      <c r="I45" s="135"/>
      <c r="J45" s="135"/>
      <c r="K45" s="135"/>
    </row>
    <row r="46" spans="1:11" ht="18.75" x14ac:dyDescent="0.3">
      <c r="A46" s="223" t="s">
        <v>682</v>
      </c>
      <c r="B46" s="223"/>
      <c r="C46" s="223"/>
      <c r="D46" s="223"/>
      <c r="E46" s="223"/>
      <c r="F46" s="223"/>
      <c r="G46" s="223"/>
      <c r="H46" s="223"/>
      <c r="I46" s="223"/>
      <c r="J46" s="223"/>
      <c r="K46" s="223"/>
    </row>
    <row r="47" spans="1:11" ht="18.75" x14ac:dyDescent="0.3">
      <c r="A47" s="136" t="s">
        <v>519</v>
      </c>
      <c r="B47" s="136"/>
      <c r="C47" s="136"/>
      <c r="D47" s="136"/>
      <c r="E47" s="136"/>
      <c r="F47" s="136"/>
      <c r="G47" s="136"/>
      <c r="H47" s="136"/>
      <c r="I47" s="136"/>
      <c r="J47" s="136"/>
      <c r="K47" s="136"/>
    </row>
    <row r="48" spans="1:11" ht="72" customHeight="1" x14ac:dyDescent="0.25">
      <c r="A48" s="53" t="s">
        <v>504</v>
      </c>
      <c r="B48" s="53" t="s">
        <v>511</v>
      </c>
      <c r="C48" s="58" t="s">
        <v>515</v>
      </c>
      <c r="D48" s="53" t="s">
        <v>506</v>
      </c>
      <c r="E48" s="58" t="s">
        <v>507</v>
      </c>
      <c r="F48" s="58" t="s">
        <v>508</v>
      </c>
      <c r="G48" s="58" t="s">
        <v>509</v>
      </c>
      <c r="H48" s="58" t="s">
        <v>510</v>
      </c>
      <c r="I48" s="58" t="s">
        <v>565</v>
      </c>
      <c r="J48" s="53" t="s">
        <v>512</v>
      </c>
      <c r="K48" s="53" t="s">
        <v>516</v>
      </c>
    </row>
    <row r="49" spans="1:11" x14ac:dyDescent="0.25">
      <c r="A49" s="57">
        <v>1</v>
      </c>
      <c r="B49" s="63"/>
      <c r="C49" s="63"/>
      <c r="D49" s="63"/>
      <c r="E49" s="62" t="s">
        <v>520</v>
      </c>
      <c r="F49" s="63"/>
      <c r="G49" s="63"/>
      <c r="H49" s="63"/>
      <c r="I49" s="63"/>
      <c r="J49" s="63"/>
      <c r="K49" s="63"/>
    </row>
    <row r="50" spans="1:11" x14ac:dyDescent="0.25">
      <c r="A50" s="57">
        <v>2</v>
      </c>
      <c r="B50" s="63"/>
      <c r="C50" s="63"/>
      <c r="D50" s="63"/>
      <c r="E50" s="62" t="s">
        <v>520</v>
      </c>
      <c r="F50" s="63"/>
      <c r="G50" s="63"/>
      <c r="H50" s="63"/>
      <c r="I50" s="63"/>
      <c r="J50" s="63"/>
      <c r="K50" s="63"/>
    </row>
    <row r="51" spans="1:11" x14ac:dyDescent="0.25">
      <c r="A51" s="57">
        <v>3</v>
      </c>
      <c r="B51" s="63"/>
      <c r="C51" s="63"/>
      <c r="D51" s="63"/>
      <c r="E51" s="62" t="s">
        <v>520</v>
      </c>
      <c r="F51" s="63"/>
      <c r="G51" s="63"/>
      <c r="H51" s="63"/>
      <c r="I51" s="63"/>
      <c r="J51" s="63"/>
      <c r="K51" s="63"/>
    </row>
    <row r="52" spans="1:11" x14ac:dyDescent="0.25">
      <c r="A52" s="57">
        <v>4</v>
      </c>
      <c r="B52" s="63"/>
      <c r="C52" s="63"/>
      <c r="D52" s="63"/>
      <c r="E52" s="62" t="s">
        <v>520</v>
      </c>
      <c r="F52" s="63"/>
      <c r="G52" s="63"/>
      <c r="H52" s="63"/>
      <c r="I52" s="63"/>
      <c r="J52" s="63"/>
      <c r="K52" s="63"/>
    </row>
    <row r="53" spans="1:11" x14ac:dyDescent="0.25">
      <c r="A53" s="57">
        <v>5</v>
      </c>
      <c r="B53" s="63"/>
      <c r="C53" s="63"/>
      <c r="D53" s="63"/>
      <c r="E53" s="62" t="s">
        <v>520</v>
      </c>
      <c r="F53" s="63"/>
      <c r="G53" s="63"/>
      <c r="H53" s="63"/>
      <c r="I53" s="63"/>
      <c r="J53" s="63"/>
      <c r="K53" s="63"/>
    </row>
    <row r="54" spans="1:11" x14ac:dyDescent="0.25">
      <c r="A54" s="57">
        <v>6</v>
      </c>
      <c r="B54" s="63"/>
      <c r="C54" s="63"/>
      <c r="D54" s="63"/>
      <c r="E54" s="62" t="s">
        <v>520</v>
      </c>
      <c r="F54" s="63"/>
      <c r="G54" s="63"/>
      <c r="H54" s="63"/>
      <c r="I54" s="63"/>
      <c r="J54" s="63"/>
      <c r="K54" s="63"/>
    </row>
    <row r="55" spans="1:11" x14ac:dyDescent="0.25">
      <c r="A55" s="57">
        <v>7</v>
      </c>
      <c r="B55" s="63"/>
      <c r="C55" s="63"/>
      <c r="D55" s="63"/>
      <c r="E55" s="62" t="s">
        <v>520</v>
      </c>
      <c r="F55" s="63"/>
      <c r="G55" s="63"/>
      <c r="H55" s="63"/>
      <c r="I55" s="63"/>
      <c r="J55" s="63"/>
      <c r="K55" s="63"/>
    </row>
    <row r="56" spans="1:11" x14ac:dyDescent="0.25">
      <c r="A56" s="57">
        <v>8</v>
      </c>
      <c r="B56" s="63"/>
      <c r="C56" s="63"/>
      <c r="D56" s="63"/>
      <c r="E56" s="62" t="s">
        <v>520</v>
      </c>
      <c r="F56" s="63"/>
      <c r="G56" s="63"/>
      <c r="H56" s="63"/>
      <c r="I56" s="63"/>
      <c r="J56" s="63"/>
      <c r="K56" s="63"/>
    </row>
    <row r="57" spans="1:11" x14ac:dyDescent="0.25">
      <c r="F57" s="2" t="s">
        <v>514</v>
      </c>
      <c r="G57" s="56">
        <f>SUM(G49:G56)</f>
        <v>0</v>
      </c>
      <c r="H57" s="56">
        <f>SUM(H49:H56)</f>
        <v>0</v>
      </c>
    </row>
    <row r="58" spans="1:11" ht="18.75" x14ac:dyDescent="0.3">
      <c r="A58" s="136" t="s">
        <v>513</v>
      </c>
      <c r="B58" s="136"/>
      <c r="C58" s="136"/>
      <c r="D58" s="136"/>
      <c r="E58" s="136"/>
      <c r="F58" s="136"/>
      <c r="G58" s="136"/>
      <c r="H58" s="136"/>
      <c r="I58" s="136"/>
      <c r="J58" s="136"/>
      <c r="K58" s="136"/>
    </row>
    <row r="59" spans="1:11" x14ac:dyDescent="0.25">
      <c r="A59" s="57">
        <v>1</v>
      </c>
      <c r="B59" s="63"/>
      <c r="C59" s="63"/>
      <c r="D59" s="63"/>
      <c r="E59" s="62" t="s">
        <v>521</v>
      </c>
      <c r="F59" s="63"/>
      <c r="G59" s="63"/>
      <c r="H59" s="63"/>
      <c r="I59" s="63"/>
      <c r="J59" s="63"/>
      <c r="K59" s="63"/>
    </row>
    <row r="60" spans="1:11" x14ac:dyDescent="0.25">
      <c r="A60" s="57">
        <v>2</v>
      </c>
      <c r="B60" s="63"/>
      <c r="C60" s="63"/>
      <c r="D60" s="63"/>
      <c r="E60" s="62" t="s">
        <v>521</v>
      </c>
      <c r="F60" s="63"/>
      <c r="G60" s="63"/>
      <c r="H60" s="63"/>
      <c r="I60" s="63"/>
      <c r="J60" s="63"/>
      <c r="K60" s="63"/>
    </row>
    <row r="61" spans="1:11" x14ac:dyDescent="0.25">
      <c r="A61" s="57">
        <v>3</v>
      </c>
      <c r="B61" s="63"/>
      <c r="C61" s="63"/>
      <c r="D61" s="63"/>
      <c r="E61" s="62" t="s">
        <v>521</v>
      </c>
      <c r="F61" s="63"/>
      <c r="G61" s="63"/>
      <c r="H61" s="63"/>
      <c r="I61" s="63"/>
      <c r="J61" s="63"/>
      <c r="K61" s="63"/>
    </row>
    <row r="62" spans="1:11" x14ac:dyDescent="0.25">
      <c r="A62" s="57">
        <v>4</v>
      </c>
      <c r="B62" s="63"/>
      <c r="C62" s="63"/>
      <c r="D62" s="63"/>
      <c r="E62" s="62" t="s">
        <v>521</v>
      </c>
      <c r="F62" s="63"/>
      <c r="G62" s="63"/>
      <c r="H62" s="63"/>
      <c r="I62" s="63"/>
      <c r="J62" s="63"/>
      <c r="K62" s="63"/>
    </row>
    <row r="63" spans="1:11" x14ac:dyDescent="0.25">
      <c r="A63" s="57">
        <v>5</v>
      </c>
      <c r="B63" s="63"/>
      <c r="C63" s="63"/>
      <c r="D63" s="63"/>
      <c r="E63" s="62" t="s">
        <v>521</v>
      </c>
      <c r="F63" s="63"/>
      <c r="G63" s="63"/>
      <c r="H63" s="63"/>
      <c r="I63" s="63"/>
      <c r="J63" s="63"/>
      <c r="K63" s="63"/>
    </row>
    <row r="64" spans="1:11" x14ac:dyDescent="0.25">
      <c r="A64" s="57">
        <v>6</v>
      </c>
      <c r="B64" s="63"/>
      <c r="C64" s="63"/>
      <c r="D64" s="63"/>
      <c r="E64" s="62" t="s">
        <v>521</v>
      </c>
      <c r="F64" s="63"/>
      <c r="G64" s="63"/>
      <c r="H64" s="63"/>
      <c r="I64" s="63"/>
      <c r="J64" s="63"/>
      <c r="K64" s="63"/>
    </row>
    <row r="65" spans="1:11" x14ac:dyDescent="0.25">
      <c r="A65" s="57">
        <v>7</v>
      </c>
      <c r="B65" s="63"/>
      <c r="C65" s="63"/>
      <c r="D65" s="63"/>
      <c r="E65" s="62" t="s">
        <v>521</v>
      </c>
      <c r="F65" s="63"/>
      <c r="G65" s="63"/>
      <c r="H65" s="63"/>
      <c r="I65" s="63"/>
      <c r="J65" s="63"/>
      <c r="K65" s="63"/>
    </row>
    <row r="66" spans="1:11" x14ac:dyDescent="0.25">
      <c r="A66" s="57">
        <v>8</v>
      </c>
      <c r="B66" s="63"/>
      <c r="C66" s="63"/>
      <c r="D66" s="63"/>
      <c r="E66" s="62" t="s">
        <v>521</v>
      </c>
      <c r="F66" s="63"/>
      <c r="G66" s="63"/>
      <c r="H66" s="63"/>
      <c r="I66" s="63"/>
      <c r="J66" s="63"/>
      <c r="K66" s="63"/>
    </row>
    <row r="67" spans="1:11" x14ac:dyDescent="0.25">
      <c r="F67" s="2" t="s">
        <v>514</v>
      </c>
      <c r="G67" s="59">
        <f>SUM(G59:G66)</f>
        <v>0</v>
      </c>
      <c r="H67" s="59">
        <f>SUM(H59:H66)</f>
        <v>0</v>
      </c>
    </row>
    <row r="68" spans="1:11" ht="29.25" customHeight="1" x14ac:dyDescent="0.25">
      <c r="A68" s="137" t="s">
        <v>551</v>
      </c>
      <c r="B68" s="138"/>
      <c r="C68" s="138"/>
      <c r="D68" s="138"/>
      <c r="E68" s="138"/>
      <c r="F68" s="138"/>
      <c r="G68" s="138"/>
      <c r="H68" s="138"/>
      <c r="I68" s="138"/>
      <c r="J68" s="138"/>
      <c r="K68" s="139"/>
    </row>
    <row r="69" spans="1:11" ht="55.5" customHeight="1" x14ac:dyDescent="0.25">
      <c r="A69" s="135"/>
      <c r="B69" s="135"/>
      <c r="C69" s="135"/>
      <c r="D69" s="135"/>
      <c r="E69" s="135"/>
      <c r="F69" s="135"/>
      <c r="G69" s="135"/>
      <c r="H69" s="135"/>
      <c r="I69" s="135"/>
      <c r="J69" s="135"/>
      <c r="K69" s="135"/>
    </row>
    <row r="70" spans="1:11" ht="45.75" customHeight="1" x14ac:dyDescent="0.3">
      <c r="A70" s="136" t="s">
        <v>524</v>
      </c>
      <c r="B70" s="136"/>
      <c r="C70" s="136"/>
      <c r="D70" s="136"/>
      <c r="E70" s="136"/>
      <c r="F70" s="136"/>
      <c r="G70" s="136"/>
      <c r="H70" s="136"/>
      <c r="I70" s="136"/>
      <c r="J70" s="136"/>
      <c r="K70" s="136"/>
    </row>
    <row r="71" spans="1:11" ht="102" customHeight="1" x14ac:dyDescent="0.25">
      <c r="A71" s="53" t="s">
        <v>504</v>
      </c>
      <c r="B71" s="53" t="s">
        <v>511</v>
      </c>
      <c r="C71" s="58" t="s">
        <v>515</v>
      </c>
      <c r="D71" s="58" t="s">
        <v>506</v>
      </c>
      <c r="E71" s="58" t="s">
        <v>507</v>
      </c>
      <c r="F71" s="58" t="s">
        <v>508</v>
      </c>
      <c r="G71" s="58" t="s">
        <v>509</v>
      </c>
      <c r="H71" s="58" t="s">
        <v>510</v>
      </c>
      <c r="I71" s="58" t="s">
        <v>565</v>
      </c>
      <c r="J71" s="53" t="s">
        <v>512</v>
      </c>
      <c r="K71" s="53" t="s">
        <v>516</v>
      </c>
    </row>
    <row r="72" spans="1:11" x14ac:dyDescent="0.25">
      <c r="A72" s="57">
        <v>1</v>
      </c>
      <c r="B72" s="63"/>
      <c r="C72" s="63"/>
      <c r="D72" s="63"/>
      <c r="E72" s="62"/>
      <c r="F72" s="63"/>
      <c r="G72" s="63"/>
      <c r="H72" s="63"/>
      <c r="I72" s="63"/>
      <c r="J72" s="63"/>
      <c r="K72" s="63"/>
    </row>
    <row r="73" spans="1:11" x14ac:dyDescent="0.25">
      <c r="A73" s="57">
        <v>2</v>
      </c>
      <c r="B73" s="63"/>
      <c r="C73" s="63"/>
      <c r="D73" s="63"/>
      <c r="E73" s="62"/>
      <c r="F73" s="63"/>
      <c r="G73" s="63"/>
      <c r="H73" s="63"/>
      <c r="I73" s="63"/>
      <c r="J73" s="63"/>
      <c r="K73" s="63"/>
    </row>
    <row r="74" spans="1:11" x14ac:dyDescent="0.25">
      <c r="A74" s="57">
        <v>3</v>
      </c>
      <c r="B74" s="63"/>
      <c r="C74" s="63"/>
      <c r="D74" s="63"/>
      <c r="E74" s="62"/>
      <c r="F74" s="63"/>
      <c r="G74" s="63"/>
      <c r="H74" s="63"/>
      <c r="I74" s="63"/>
      <c r="J74" s="63"/>
      <c r="K74" s="63"/>
    </row>
    <row r="75" spans="1:11" x14ac:dyDescent="0.25">
      <c r="A75" s="57">
        <v>4</v>
      </c>
      <c r="B75" s="63"/>
      <c r="C75" s="63"/>
      <c r="D75" s="63"/>
      <c r="E75" s="62"/>
      <c r="F75" s="63"/>
      <c r="G75" s="63"/>
      <c r="H75" s="63"/>
      <c r="I75" s="63"/>
      <c r="J75" s="63"/>
      <c r="K75" s="63"/>
    </row>
    <row r="76" spans="1:11" x14ac:dyDescent="0.25">
      <c r="A76" s="57">
        <v>5</v>
      </c>
      <c r="B76" s="63"/>
      <c r="C76" s="63"/>
      <c r="D76" s="63"/>
      <c r="E76" s="62"/>
      <c r="F76" s="63"/>
      <c r="G76" s="63"/>
      <c r="H76" s="63"/>
      <c r="I76" s="63"/>
      <c r="J76" s="63"/>
      <c r="K76" s="63"/>
    </row>
    <row r="77" spans="1:11" x14ac:dyDescent="0.25">
      <c r="F77" s="2" t="s">
        <v>514</v>
      </c>
      <c r="G77" s="59">
        <f>SUM(G72:G76)</f>
        <v>0</v>
      </c>
      <c r="H77" s="59">
        <f>SUM(H72:H76)</f>
        <v>0</v>
      </c>
    </row>
    <row r="78" spans="1:11" ht="29.25" customHeight="1" x14ac:dyDescent="0.25">
      <c r="A78" s="137" t="s">
        <v>522</v>
      </c>
      <c r="B78" s="138"/>
      <c r="C78" s="138"/>
      <c r="D78" s="138"/>
      <c r="E78" s="138"/>
      <c r="F78" s="138"/>
      <c r="G78" s="138"/>
      <c r="H78" s="138"/>
      <c r="I78" s="138"/>
      <c r="J78" s="138"/>
      <c r="K78" s="139"/>
    </row>
    <row r="79" spans="1:11" ht="52.5" customHeight="1" x14ac:dyDescent="0.25">
      <c r="A79" s="135"/>
      <c r="B79" s="135"/>
      <c r="C79" s="135"/>
      <c r="D79" s="135"/>
      <c r="E79" s="135"/>
      <c r="F79" s="135"/>
      <c r="G79" s="135"/>
      <c r="H79" s="135"/>
      <c r="I79" s="135"/>
      <c r="J79" s="135"/>
      <c r="K79" s="135"/>
    </row>
    <row r="80" spans="1:11" ht="18.75" x14ac:dyDescent="0.3">
      <c r="A80" s="136" t="s">
        <v>525</v>
      </c>
      <c r="B80" s="136"/>
      <c r="C80" s="136"/>
      <c r="D80" s="136"/>
      <c r="E80" s="136"/>
      <c r="F80" s="136"/>
      <c r="G80" s="136"/>
      <c r="H80" s="136"/>
      <c r="I80" s="136"/>
      <c r="J80" s="136"/>
      <c r="K80" s="136"/>
    </row>
    <row r="81" spans="1:11" x14ac:dyDescent="0.25">
      <c r="A81" s="57">
        <v>1</v>
      </c>
      <c r="B81" s="63"/>
      <c r="C81" s="63"/>
      <c r="D81" s="63"/>
      <c r="E81" s="62"/>
      <c r="F81" s="63"/>
      <c r="G81" s="63"/>
      <c r="H81" s="63"/>
      <c r="I81" s="63"/>
      <c r="J81" s="63"/>
      <c r="K81" s="63"/>
    </row>
    <row r="82" spans="1:11" x14ac:dyDescent="0.25">
      <c r="A82" s="57">
        <v>2</v>
      </c>
      <c r="B82" s="63"/>
      <c r="C82" s="63"/>
      <c r="D82" s="63"/>
      <c r="E82" s="62"/>
      <c r="F82" s="63"/>
      <c r="G82" s="63"/>
      <c r="H82" s="63"/>
      <c r="I82" s="63"/>
      <c r="J82" s="63"/>
      <c r="K82" s="63"/>
    </row>
    <row r="83" spans="1:11" x14ac:dyDescent="0.25">
      <c r="A83" s="57">
        <v>3</v>
      </c>
      <c r="B83" s="63"/>
      <c r="C83" s="63"/>
      <c r="D83" s="63"/>
      <c r="E83" s="62"/>
      <c r="F83" s="63"/>
      <c r="G83" s="63"/>
      <c r="H83" s="63"/>
      <c r="I83" s="63"/>
      <c r="J83" s="63"/>
      <c r="K83" s="63"/>
    </row>
    <row r="84" spans="1:11" x14ac:dyDescent="0.25">
      <c r="A84" s="57">
        <v>4</v>
      </c>
      <c r="B84" s="63"/>
      <c r="C84" s="63"/>
      <c r="D84" s="63"/>
      <c r="E84" s="62"/>
      <c r="F84" s="63"/>
      <c r="G84" s="63"/>
      <c r="H84" s="63"/>
      <c r="I84" s="63"/>
      <c r="J84" s="63"/>
      <c r="K84" s="63"/>
    </row>
    <row r="85" spans="1:11" x14ac:dyDescent="0.25">
      <c r="A85" s="57">
        <v>5</v>
      </c>
      <c r="B85" s="63"/>
      <c r="C85" s="63"/>
      <c r="D85" s="63"/>
      <c r="E85" s="62"/>
      <c r="F85" s="63"/>
      <c r="G85" s="63"/>
      <c r="H85" s="63"/>
      <c r="I85" s="63"/>
      <c r="J85" s="63"/>
      <c r="K85" s="63"/>
    </row>
    <row r="86" spans="1:11" x14ac:dyDescent="0.25">
      <c r="F86" s="2" t="s">
        <v>514</v>
      </c>
      <c r="G86" s="59">
        <f>SUM(G81:G85)</f>
        <v>0</v>
      </c>
      <c r="H86" s="59">
        <f>SUM(H81:H85)</f>
        <v>0</v>
      </c>
    </row>
    <row r="88" spans="1:11" ht="29.25" customHeight="1" x14ac:dyDescent="0.25">
      <c r="A88" s="137" t="s">
        <v>523</v>
      </c>
      <c r="B88" s="138"/>
      <c r="C88" s="138"/>
      <c r="D88" s="138"/>
      <c r="E88" s="138"/>
      <c r="F88" s="138"/>
      <c r="G88" s="138"/>
      <c r="H88" s="138"/>
      <c r="I88" s="138"/>
      <c r="J88" s="138"/>
      <c r="K88" s="139"/>
    </row>
    <row r="89" spans="1:11" ht="46.5" customHeight="1" x14ac:dyDescent="0.25">
      <c r="A89" s="135"/>
      <c r="B89" s="135"/>
      <c r="C89" s="135"/>
      <c r="D89" s="135"/>
      <c r="E89" s="135"/>
      <c r="F89" s="135"/>
      <c r="G89" s="135"/>
      <c r="H89" s="135"/>
      <c r="I89" s="135"/>
      <c r="J89" s="135"/>
      <c r="K89" s="135"/>
    </row>
    <row r="90" spans="1:11" ht="18.75" x14ac:dyDescent="0.3">
      <c r="A90" s="222" t="s">
        <v>683</v>
      </c>
      <c r="B90" s="222"/>
      <c r="C90" s="222"/>
      <c r="D90" s="222"/>
      <c r="E90" s="222"/>
      <c r="F90" s="222"/>
      <c r="G90" s="222"/>
      <c r="H90" s="222"/>
      <c r="I90" s="222"/>
      <c r="J90" s="222"/>
      <c r="K90" s="222"/>
    </row>
    <row r="91" spans="1:11" ht="18.75" x14ac:dyDescent="0.3">
      <c r="A91" s="136" t="s">
        <v>519</v>
      </c>
      <c r="B91" s="136"/>
      <c r="C91" s="136"/>
      <c r="D91" s="136"/>
      <c r="E91" s="136"/>
      <c r="F91" s="136"/>
      <c r="G91" s="136"/>
      <c r="H91" s="136"/>
      <c r="I91" s="136"/>
      <c r="J91" s="136"/>
      <c r="K91" s="136"/>
    </row>
    <row r="92" spans="1:11" ht="72" customHeight="1" x14ac:dyDescent="0.25">
      <c r="A92" s="53" t="s">
        <v>504</v>
      </c>
      <c r="B92" s="53" t="s">
        <v>511</v>
      </c>
      <c r="C92" s="58" t="s">
        <v>515</v>
      </c>
      <c r="D92" s="53" t="s">
        <v>506</v>
      </c>
      <c r="E92" s="58" t="s">
        <v>507</v>
      </c>
      <c r="F92" s="58" t="s">
        <v>508</v>
      </c>
      <c r="G92" s="58" t="s">
        <v>509</v>
      </c>
      <c r="H92" s="58" t="s">
        <v>510</v>
      </c>
      <c r="I92" s="58" t="s">
        <v>565</v>
      </c>
      <c r="J92" s="53" t="s">
        <v>512</v>
      </c>
      <c r="K92" s="53" t="s">
        <v>516</v>
      </c>
    </row>
    <row r="93" spans="1:11" x14ac:dyDescent="0.25">
      <c r="A93" s="57">
        <v>1</v>
      </c>
      <c r="B93" s="63"/>
      <c r="C93" s="63"/>
      <c r="D93" s="63"/>
      <c r="E93" s="62" t="s">
        <v>520</v>
      </c>
      <c r="F93" s="63"/>
      <c r="G93" s="63"/>
      <c r="H93" s="63"/>
      <c r="I93" s="63"/>
      <c r="J93" s="63"/>
      <c r="K93" s="63"/>
    </row>
    <row r="94" spans="1:11" x14ac:dyDescent="0.25">
      <c r="A94" s="57">
        <v>2</v>
      </c>
      <c r="B94" s="63"/>
      <c r="C94" s="63"/>
      <c r="D94" s="63"/>
      <c r="E94" s="62" t="s">
        <v>520</v>
      </c>
      <c r="F94" s="63"/>
      <c r="G94" s="63"/>
      <c r="H94" s="63"/>
      <c r="I94" s="63"/>
      <c r="J94" s="63"/>
      <c r="K94" s="63"/>
    </row>
    <row r="95" spans="1:11" x14ac:dyDescent="0.25">
      <c r="A95" s="57">
        <v>3</v>
      </c>
      <c r="B95" s="63"/>
      <c r="C95" s="63"/>
      <c r="D95" s="63"/>
      <c r="E95" s="62" t="s">
        <v>520</v>
      </c>
      <c r="F95" s="63"/>
      <c r="G95" s="63"/>
      <c r="H95" s="63"/>
      <c r="I95" s="63"/>
      <c r="J95" s="63"/>
      <c r="K95" s="63"/>
    </row>
    <row r="96" spans="1:11" x14ac:dyDescent="0.25">
      <c r="A96" s="57">
        <v>4</v>
      </c>
      <c r="B96" s="63"/>
      <c r="C96" s="63"/>
      <c r="D96" s="63"/>
      <c r="E96" s="62" t="s">
        <v>520</v>
      </c>
      <c r="F96" s="63"/>
      <c r="G96" s="63"/>
      <c r="H96" s="63"/>
      <c r="I96" s="63"/>
      <c r="J96" s="63"/>
      <c r="K96" s="63"/>
    </row>
    <row r="97" spans="1:11" x14ac:dyDescent="0.25">
      <c r="A97" s="57">
        <v>5</v>
      </c>
      <c r="B97" s="63"/>
      <c r="C97" s="63"/>
      <c r="D97" s="63"/>
      <c r="E97" s="62" t="s">
        <v>520</v>
      </c>
      <c r="F97" s="63"/>
      <c r="G97" s="63"/>
      <c r="H97" s="63"/>
      <c r="I97" s="63"/>
      <c r="J97" s="63"/>
      <c r="K97" s="63"/>
    </row>
    <row r="98" spans="1:11" x14ac:dyDescent="0.25">
      <c r="A98" s="57">
        <v>6</v>
      </c>
      <c r="B98" s="63"/>
      <c r="C98" s="63"/>
      <c r="D98" s="63"/>
      <c r="E98" s="62" t="s">
        <v>520</v>
      </c>
      <c r="F98" s="63"/>
      <c r="G98" s="63"/>
      <c r="H98" s="63"/>
      <c r="I98" s="63"/>
      <c r="J98" s="63"/>
      <c r="K98" s="63"/>
    </row>
    <row r="99" spans="1:11" x14ac:dyDescent="0.25">
      <c r="A99" s="57">
        <v>7</v>
      </c>
      <c r="B99" s="63"/>
      <c r="C99" s="63"/>
      <c r="D99" s="63"/>
      <c r="E99" s="62" t="s">
        <v>520</v>
      </c>
      <c r="F99" s="63"/>
      <c r="G99" s="63"/>
      <c r="H99" s="63"/>
      <c r="I99" s="63"/>
      <c r="J99" s="63"/>
      <c r="K99" s="63"/>
    </row>
    <row r="100" spans="1:11" x14ac:dyDescent="0.25">
      <c r="A100" s="57">
        <v>8</v>
      </c>
      <c r="B100" s="63"/>
      <c r="C100" s="63"/>
      <c r="D100" s="63"/>
      <c r="E100" s="62" t="s">
        <v>520</v>
      </c>
      <c r="F100" s="63"/>
      <c r="G100" s="63"/>
      <c r="H100" s="63"/>
      <c r="I100" s="63"/>
      <c r="J100" s="63"/>
      <c r="K100" s="63"/>
    </row>
    <row r="101" spans="1:11" x14ac:dyDescent="0.25">
      <c r="F101" s="2" t="s">
        <v>514</v>
      </c>
      <c r="G101" s="56">
        <f>SUM(G93:G100)</f>
        <v>0</v>
      </c>
      <c r="H101" s="56">
        <f>SUM(H93:H100)</f>
        <v>0</v>
      </c>
    </row>
    <row r="102" spans="1:11" ht="18.75" x14ac:dyDescent="0.3">
      <c r="A102" s="136" t="s">
        <v>513</v>
      </c>
      <c r="B102" s="136"/>
      <c r="C102" s="136"/>
      <c r="D102" s="136"/>
      <c r="E102" s="136"/>
      <c r="F102" s="136"/>
      <c r="G102" s="136"/>
      <c r="H102" s="136"/>
      <c r="I102" s="136"/>
      <c r="J102" s="136"/>
      <c r="K102" s="136"/>
    </row>
    <row r="103" spans="1:11" x14ac:dyDescent="0.25">
      <c r="A103" s="57">
        <v>1</v>
      </c>
      <c r="B103" s="63"/>
      <c r="C103" s="63"/>
      <c r="D103" s="63"/>
      <c r="E103" s="62" t="s">
        <v>521</v>
      </c>
      <c r="F103" s="63"/>
      <c r="G103" s="63"/>
      <c r="H103" s="63"/>
      <c r="I103" s="63"/>
      <c r="J103" s="63"/>
      <c r="K103" s="63"/>
    </row>
    <row r="104" spans="1:11" x14ac:dyDescent="0.25">
      <c r="A104" s="57">
        <v>2</v>
      </c>
      <c r="B104" s="63"/>
      <c r="C104" s="63"/>
      <c r="D104" s="63"/>
      <c r="E104" s="62" t="s">
        <v>521</v>
      </c>
      <c r="F104" s="63"/>
      <c r="G104" s="63"/>
      <c r="H104" s="63"/>
      <c r="I104" s="63"/>
      <c r="J104" s="63"/>
      <c r="K104" s="63"/>
    </row>
    <row r="105" spans="1:11" x14ac:dyDescent="0.25">
      <c r="A105" s="57">
        <v>3</v>
      </c>
      <c r="B105" s="63"/>
      <c r="C105" s="63"/>
      <c r="D105" s="63"/>
      <c r="E105" s="62" t="s">
        <v>521</v>
      </c>
      <c r="F105" s="63"/>
      <c r="G105" s="63"/>
      <c r="H105" s="63"/>
      <c r="I105" s="63"/>
      <c r="J105" s="63"/>
      <c r="K105" s="63"/>
    </row>
    <row r="106" spans="1:11" x14ac:dyDescent="0.25">
      <c r="A106" s="57">
        <v>4</v>
      </c>
      <c r="B106" s="63"/>
      <c r="C106" s="63"/>
      <c r="D106" s="63"/>
      <c r="E106" s="62" t="s">
        <v>521</v>
      </c>
      <c r="F106" s="63"/>
      <c r="G106" s="63"/>
      <c r="H106" s="63"/>
      <c r="I106" s="63"/>
      <c r="J106" s="63"/>
      <c r="K106" s="63"/>
    </row>
    <row r="107" spans="1:11" x14ac:dyDescent="0.25">
      <c r="A107" s="57">
        <v>5</v>
      </c>
      <c r="B107" s="63"/>
      <c r="C107" s="63"/>
      <c r="D107" s="63"/>
      <c r="E107" s="62" t="s">
        <v>521</v>
      </c>
      <c r="F107" s="63"/>
      <c r="G107" s="63"/>
      <c r="H107" s="63"/>
      <c r="I107" s="63"/>
      <c r="J107" s="63"/>
      <c r="K107" s="63"/>
    </row>
    <row r="108" spans="1:11" x14ac:dyDescent="0.25">
      <c r="A108" s="57">
        <v>6</v>
      </c>
      <c r="B108" s="63"/>
      <c r="C108" s="63"/>
      <c r="D108" s="63"/>
      <c r="E108" s="62" t="s">
        <v>521</v>
      </c>
      <c r="F108" s="63"/>
      <c r="G108" s="63"/>
      <c r="H108" s="63"/>
      <c r="I108" s="63"/>
      <c r="J108" s="63"/>
      <c r="K108" s="63"/>
    </row>
    <row r="109" spans="1:11" x14ac:dyDescent="0.25">
      <c r="A109" s="57">
        <v>7</v>
      </c>
      <c r="B109" s="63"/>
      <c r="C109" s="63"/>
      <c r="D109" s="63"/>
      <c r="E109" s="62" t="s">
        <v>521</v>
      </c>
      <c r="F109" s="63"/>
      <c r="G109" s="63"/>
      <c r="H109" s="63"/>
      <c r="I109" s="63"/>
      <c r="J109" s="63"/>
      <c r="K109" s="63"/>
    </row>
    <row r="110" spans="1:11" x14ac:dyDescent="0.25">
      <c r="A110" s="57">
        <v>8</v>
      </c>
      <c r="B110" s="63"/>
      <c r="C110" s="63"/>
      <c r="D110" s="63"/>
      <c r="E110" s="62" t="s">
        <v>521</v>
      </c>
      <c r="F110" s="63"/>
      <c r="G110" s="63"/>
      <c r="H110" s="63"/>
      <c r="I110" s="63"/>
      <c r="J110" s="63"/>
      <c r="K110" s="63"/>
    </row>
    <row r="111" spans="1:11" x14ac:dyDescent="0.25">
      <c r="F111" s="2" t="s">
        <v>514</v>
      </c>
      <c r="G111" s="59">
        <f>SUM(G103:G110)</f>
        <v>0</v>
      </c>
      <c r="H111" s="59">
        <f>SUM(H103:H110)</f>
        <v>0</v>
      </c>
    </row>
    <row r="112" spans="1:11" ht="29.25" customHeight="1" x14ac:dyDescent="0.25">
      <c r="A112" s="137" t="s">
        <v>551</v>
      </c>
      <c r="B112" s="138"/>
      <c r="C112" s="138"/>
      <c r="D112" s="138"/>
      <c r="E112" s="138"/>
      <c r="F112" s="138"/>
      <c r="G112" s="138"/>
      <c r="H112" s="138"/>
      <c r="I112" s="138"/>
      <c r="J112" s="138"/>
      <c r="K112" s="139"/>
    </row>
    <row r="113" spans="1:11" ht="55.5" customHeight="1" x14ac:dyDescent="0.25">
      <c r="A113" s="135"/>
      <c r="B113" s="135"/>
      <c r="C113" s="135"/>
      <c r="D113" s="135"/>
      <c r="E113" s="135"/>
      <c r="F113" s="135"/>
      <c r="G113" s="135"/>
      <c r="H113" s="135"/>
      <c r="I113" s="135"/>
      <c r="J113" s="135"/>
      <c r="K113" s="135"/>
    </row>
    <row r="114" spans="1:11" ht="45.75" customHeight="1" x14ac:dyDescent="0.3">
      <c r="A114" s="136" t="s">
        <v>524</v>
      </c>
      <c r="B114" s="136"/>
      <c r="C114" s="136"/>
      <c r="D114" s="136"/>
      <c r="E114" s="136"/>
      <c r="F114" s="136"/>
      <c r="G114" s="136"/>
      <c r="H114" s="136"/>
      <c r="I114" s="136"/>
      <c r="J114" s="136"/>
      <c r="K114" s="136"/>
    </row>
    <row r="115" spans="1:11" ht="102" customHeight="1" x14ac:dyDescent="0.25">
      <c r="A115" s="53" t="s">
        <v>504</v>
      </c>
      <c r="B115" s="53" t="s">
        <v>511</v>
      </c>
      <c r="C115" s="58" t="s">
        <v>515</v>
      </c>
      <c r="D115" s="58" t="s">
        <v>506</v>
      </c>
      <c r="E115" s="58" t="s">
        <v>507</v>
      </c>
      <c r="F115" s="58" t="s">
        <v>508</v>
      </c>
      <c r="G115" s="58" t="s">
        <v>509</v>
      </c>
      <c r="H115" s="58" t="s">
        <v>510</v>
      </c>
      <c r="I115" s="58" t="s">
        <v>565</v>
      </c>
      <c r="J115" s="53" t="s">
        <v>512</v>
      </c>
      <c r="K115" s="53" t="s">
        <v>516</v>
      </c>
    </row>
    <row r="116" spans="1:11" x14ac:dyDescent="0.25">
      <c r="A116" s="57">
        <v>1</v>
      </c>
      <c r="B116" s="63"/>
      <c r="C116" s="63"/>
      <c r="D116" s="63"/>
      <c r="E116" s="62"/>
      <c r="F116" s="63"/>
      <c r="G116" s="63"/>
      <c r="H116" s="63"/>
      <c r="I116" s="63"/>
      <c r="J116" s="63"/>
      <c r="K116" s="63"/>
    </row>
    <row r="117" spans="1:11" x14ac:dyDescent="0.25">
      <c r="A117" s="57">
        <v>2</v>
      </c>
      <c r="B117" s="63"/>
      <c r="C117" s="63"/>
      <c r="D117" s="63"/>
      <c r="E117" s="62"/>
      <c r="F117" s="63"/>
      <c r="G117" s="63"/>
      <c r="H117" s="63"/>
      <c r="I117" s="63"/>
      <c r="J117" s="63"/>
      <c r="K117" s="63"/>
    </row>
    <row r="118" spans="1:11" x14ac:dyDescent="0.25">
      <c r="A118" s="57">
        <v>3</v>
      </c>
      <c r="B118" s="63"/>
      <c r="C118" s="63"/>
      <c r="D118" s="63"/>
      <c r="E118" s="62"/>
      <c r="F118" s="63"/>
      <c r="G118" s="63"/>
      <c r="H118" s="63"/>
      <c r="I118" s="63"/>
      <c r="J118" s="63"/>
      <c r="K118" s="63"/>
    </row>
    <row r="119" spans="1:11" x14ac:dyDescent="0.25">
      <c r="A119" s="57">
        <v>4</v>
      </c>
      <c r="B119" s="63"/>
      <c r="C119" s="63"/>
      <c r="D119" s="63"/>
      <c r="E119" s="62"/>
      <c r="F119" s="63"/>
      <c r="G119" s="63"/>
      <c r="H119" s="63"/>
      <c r="I119" s="63"/>
      <c r="J119" s="63"/>
      <c r="K119" s="63"/>
    </row>
    <row r="120" spans="1:11" x14ac:dyDescent="0.25">
      <c r="A120" s="57">
        <v>5</v>
      </c>
      <c r="B120" s="63"/>
      <c r="C120" s="63"/>
      <c r="D120" s="63"/>
      <c r="E120" s="62"/>
      <c r="F120" s="63"/>
      <c r="G120" s="63"/>
      <c r="H120" s="63"/>
      <c r="I120" s="63"/>
      <c r="J120" s="63"/>
      <c r="K120" s="63"/>
    </row>
    <row r="121" spans="1:11" x14ac:dyDescent="0.25">
      <c r="F121" s="2" t="s">
        <v>514</v>
      </c>
      <c r="G121" s="59">
        <f>SUM(G116:G120)</f>
        <v>0</v>
      </c>
      <c r="H121" s="59">
        <f>SUM(H116:H120)</f>
        <v>0</v>
      </c>
    </row>
    <row r="122" spans="1:11" ht="29.25" customHeight="1" x14ac:dyDescent="0.25">
      <c r="A122" s="137" t="s">
        <v>522</v>
      </c>
      <c r="B122" s="138"/>
      <c r="C122" s="138"/>
      <c r="D122" s="138"/>
      <c r="E122" s="138"/>
      <c r="F122" s="138"/>
      <c r="G122" s="138"/>
      <c r="H122" s="138"/>
      <c r="I122" s="138"/>
      <c r="J122" s="138"/>
      <c r="K122" s="139"/>
    </row>
    <row r="123" spans="1:11" ht="52.5" customHeight="1" x14ac:dyDescent="0.25">
      <c r="A123" s="135"/>
      <c r="B123" s="135"/>
      <c r="C123" s="135"/>
      <c r="D123" s="135"/>
      <c r="E123" s="135"/>
      <c r="F123" s="135"/>
      <c r="G123" s="135"/>
      <c r="H123" s="135"/>
      <c r="I123" s="135"/>
      <c r="J123" s="135"/>
      <c r="K123" s="135"/>
    </row>
    <row r="124" spans="1:11" ht="18.75" x14ac:dyDescent="0.3">
      <c r="A124" s="136" t="s">
        <v>525</v>
      </c>
      <c r="B124" s="136"/>
      <c r="C124" s="136"/>
      <c r="D124" s="136"/>
      <c r="E124" s="136"/>
      <c r="F124" s="136"/>
      <c r="G124" s="136"/>
      <c r="H124" s="136"/>
      <c r="I124" s="136"/>
      <c r="J124" s="136"/>
      <c r="K124" s="136"/>
    </row>
    <row r="125" spans="1:11" x14ac:dyDescent="0.25">
      <c r="A125" s="57">
        <v>1</v>
      </c>
      <c r="B125" s="63"/>
      <c r="C125" s="63"/>
      <c r="D125" s="63"/>
      <c r="E125" s="62"/>
      <c r="F125" s="63"/>
      <c r="G125" s="63"/>
      <c r="H125" s="63"/>
      <c r="I125" s="63"/>
      <c r="J125" s="63"/>
      <c r="K125" s="63"/>
    </row>
    <row r="126" spans="1:11" x14ac:dyDescent="0.25">
      <c r="A126" s="57">
        <v>2</v>
      </c>
      <c r="B126" s="63"/>
      <c r="C126" s="63"/>
      <c r="D126" s="63"/>
      <c r="E126" s="62"/>
      <c r="F126" s="63"/>
      <c r="G126" s="63"/>
      <c r="H126" s="63"/>
      <c r="I126" s="63"/>
      <c r="J126" s="63"/>
      <c r="K126" s="63"/>
    </row>
    <row r="127" spans="1:11" x14ac:dyDescent="0.25">
      <c r="A127" s="57">
        <v>3</v>
      </c>
      <c r="B127" s="63"/>
      <c r="C127" s="63"/>
      <c r="D127" s="63"/>
      <c r="E127" s="62"/>
      <c r="F127" s="63"/>
      <c r="G127" s="63"/>
      <c r="H127" s="63"/>
      <c r="I127" s="63"/>
      <c r="J127" s="63"/>
      <c r="K127" s="63"/>
    </row>
    <row r="128" spans="1:11" x14ac:dyDescent="0.25">
      <c r="A128" s="57">
        <v>4</v>
      </c>
      <c r="B128" s="63"/>
      <c r="C128" s="63"/>
      <c r="D128" s="63"/>
      <c r="E128" s="62"/>
      <c r="F128" s="63"/>
      <c r="G128" s="63"/>
      <c r="H128" s="63"/>
      <c r="I128" s="63"/>
      <c r="J128" s="63"/>
      <c r="K128" s="63"/>
    </row>
    <row r="129" spans="1:11" x14ac:dyDescent="0.25">
      <c r="A129" s="57">
        <v>5</v>
      </c>
      <c r="B129" s="63"/>
      <c r="C129" s="63"/>
      <c r="D129" s="63"/>
      <c r="E129" s="62"/>
      <c r="F129" s="63"/>
      <c r="G129" s="63"/>
      <c r="H129" s="63"/>
      <c r="I129" s="63"/>
      <c r="J129" s="63"/>
      <c r="K129" s="63"/>
    </row>
    <row r="130" spans="1:11" x14ac:dyDescent="0.25">
      <c r="F130" s="2" t="s">
        <v>514</v>
      </c>
      <c r="G130" s="59">
        <f>SUM(G125:G129)</f>
        <v>0</v>
      </c>
      <c r="H130" s="59">
        <f>SUM(H125:H129)</f>
        <v>0</v>
      </c>
    </row>
    <row r="132" spans="1:11" ht="29.25" customHeight="1" x14ac:dyDescent="0.25">
      <c r="A132" s="137" t="s">
        <v>523</v>
      </c>
      <c r="B132" s="138"/>
      <c r="C132" s="138"/>
      <c r="D132" s="138"/>
      <c r="E132" s="138"/>
      <c r="F132" s="138"/>
      <c r="G132" s="138"/>
      <c r="H132" s="138"/>
      <c r="I132" s="138"/>
      <c r="J132" s="138"/>
      <c r="K132" s="139"/>
    </row>
    <row r="133" spans="1:11" ht="46.5" customHeight="1" x14ac:dyDescent="0.25">
      <c r="A133" s="135"/>
      <c r="B133" s="135"/>
      <c r="C133" s="135"/>
      <c r="D133" s="135"/>
      <c r="E133" s="135"/>
      <c r="F133" s="135"/>
      <c r="G133" s="135"/>
      <c r="H133" s="135"/>
      <c r="I133" s="135"/>
      <c r="J133" s="135"/>
      <c r="K133" s="135"/>
    </row>
    <row r="134" spans="1:11" ht="18.75" x14ac:dyDescent="0.3">
      <c r="A134" s="224" t="s">
        <v>685</v>
      </c>
      <c r="B134" s="224"/>
      <c r="C134" s="224"/>
      <c r="D134" s="224"/>
      <c r="E134" s="224"/>
      <c r="F134" s="224"/>
      <c r="G134" s="224"/>
      <c r="H134" s="224"/>
      <c r="I134" s="224"/>
      <c r="J134" s="224"/>
      <c r="K134" s="224"/>
    </row>
    <row r="135" spans="1:11" ht="18.75" x14ac:dyDescent="0.3">
      <c r="A135" s="136" t="s">
        <v>519</v>
      </c>
      <c r="B135" s="136"/>
      <c r="C135" s="136"/>
      <c r="D135" s="136"/>
      <c r="E135" s="136"/>
      <c r="F135" s="136"/>
      <c r="G135" s="136"/>
      <c r="H135" s="136"/>
      <c r="I135" s="136"/>
      <c r="J135" s="136"/>
      <c r="K135" s="136"/>
    </row>
    <row r="136" spans="1:11" ht="72" customHeight="1" x14ac:dyDescent="0.25">
      <c r="A136" s="53" t="s">
        <v>504</v>
      </c>
      <c r="B136" s="53" t="s">
        <v>511</v>
      </c>
      <c r="C136" s="58" t="s">
        <v>515</v>
      </c>
      <c r="D136" s="53" t="s">
        <v>506</v>
      </c>
      <c r="E136" s="58" t="s">
        <v>507</v>
      </c>
      <c r="F136" s="58" t="s">
        <v>508</v>
      </c>
      <c r="G136" s="58" t="s">
        <v>509</v>
      </c>
      <c r="H136" s="58" t="s">
        <v>510</v>
      </c>
      <c r="I136" s="58" t="s">
        <v>565</v>
      </c>
      <c r="J136" s="53" t="s">
        <v>512</v>
      </c>
      <c r="K136" s="53" t="s">
        <v>516</v>
      </c>
    </row>
    <row r="137" spans="1:11" x14ac:dyDescent="0.25">
      <c r="A137" s="57">
        <v>1</v>
      </c>
      <c r="B137" s="63"/>
      <c r="C137" s="63"/>
      <c r="D137" s="63"/>
      <c r="E137" s="62" t="s">
        <v>520</v>
      </c>
      <c r="F137" s="63"/>
      <c r="G137" s="63"/>
      <c r="H137" s="63"/>
      <c r="I137" s="63"/>
      <c r="J137" s="63"/>
      <c r="K137" s="63"/>
    </row>
    <row r="138" spans="1:11" x14ac:dyDescent="0.25">
      <c r="A138" s="57">
        <v>2</v>
      </c>
      <c r="B138" s="63"/>
      <c r="C138" s="63"/>
      <c r="D138" s="63"/>
      <c r="E138" s="62" t="s">
        <v>520</v>
      </c>
      <c r="F138" s="63"/>
      <c r="G138" s="63"/>
      <c r="H138" s="63"/>
      <c r="I138" s="63"/>
      <c r="J138" s="63"/>
      <c r="K138" s="63"/>
    </row>
    <row r="139" spans="1:11" x14ac:dyDescent="0.25">
      <c r="A139" s="57">
        <v>3</v>
      </c>
      <c r="B139" s="63"/>
      <c r="C139" s="63"/>
      <c r="D139" s="63"/>
      <c r="E139" s="62" t="s">
        <v>520</v>
      </c>
      <c r="F139" s="63"/>
      <c r="G139" s="63"/>
      <c r="H139" s="63"/>
      <c r="I139" s="63"/>
      <c r="J139" s="63"/>
      <c r="K139" s="63"/>
    </row>
    <row r="140" spans="1:11" x14ac:dyDescent="0.25">
      <c r="A140" s="57">
        <v>4</v>
      </c>
      <c r="B140" s="63"/>
      <c r="C140" s="63"/>
      <c r="D140" s="63"/>
      <c r="E140" s="62" t="s">
        <v>520</v>
      </c>
      <c r="F140" s="63"/>
      <c r="G140" s="63"/>
      <c r="H140" s="63"/>
      <c r="I140" s="63"/>
      <c r="J140" s="63"/>
      <c r="K140" s="63"/>
    </row>
    <row r="141" spans="1:11" x14ac:dyDescent="0.25">
      <c r="A141" s="57">
        <v>5</v>
      </c>
      <c r="B141" s="63"/>
      <c r="C141" s="63"/>
      <c r="D141" s="63"/>
      <c r="E141" s="62" t="s">
        <v>520</v>
      </c>
      <c r="F141" s="63"/>
      <c r="G141" s="63"/>
      <c r="H141" s="63"/>
      <c r="I141" s="63"/>
      <c r="J141" s="63"/>
      <c r="K141" s="63"/>
    </row>
    <row r="142" spans="1:11" x14ac:dyDescent="0.25">
      <c r="A142" s="57">
        <v>6</v>
      </c>
      <c r="B142" s="63"/>
      <c r="C142" s="63"/>
      <c r="D142" s="63"/>
      <c r="E142" s="62" t="s">
        <v>520</v>
      </c>
      <c r="F142" s="63"/>
      <c r="G142" s="63"/>
      <c r="H142" s="63"/>
      <c r="I142" s="63"/>
      <c r="J142" s="63"/>
      <c r="K142" s="63"/>
    </row>
    <row r="143" spans="1:11" x14ac:dyDescent="0.25">
      <c r="A143" s="57">
        <v>7</v>
      </c>
      <c r="B143" s="63"/>
      <c r="C143" s="63"/>
      <c r="D143" s="63"/>
      <c r="E143" s="62" t="s">
        <v>520</v>
      </c>
      <c r="F143" s="63"/>
      <c r="G143" s="63"/>
      <c r="H143" s="63"/>
      <c r="I143" s="63"/>
      <c r="J143" s="63"/>
      <c r="K143" s="63"/>
    </row>
    <row r="144" spans="1:11" x14ac:dyDescent="0.25">
      <c r="A144" s="57">
        <v>8</v>
      </c>
      <c r="B144" s="63"/>
      <c r="C144" s="63"/>
      <c r="D144" s="63"/>
      <c r="E144" s="62" t="s">
        <v>520</v>
      </c>
      <c r="F144" s="63"/>
      <c r="G144" s="63"/>
      <c r="H144" s="63"/>
      <c r="I144" s="63"/>
      <c r="J144" s="63"/>
      <c r="K144" s="63"/>
    </row>
    <row r="145" spans="1:11" x14ac:dyDescent="0.25">
      <c r="F145" s="2" t="s">
        <v>514</v>
      </c>
      <c r="G145" s="56">
        <f>SUM(G137:G144)</f>
        <v>0</v>
      </c>
      <c r="H145" s="56">
        <f>SUM(H137:H144)</f>
        <v>0</v>
      </c>
    </row>
    <row r="146" spans="1:11" ht="18.75" x14ac:dyDescent="0.3">
      <c r="A146" s="136" t="s">
        <v>513</v>
      </c>
      <c r="B146" s="136"/>
      <c r="C146" s="136"/>
      <c r="D146" s="136"/>
      <c r="E146" s="136"/>
      <c r="F146" s="136"/>
      <c r="G146" s="136"/>
      <c r="H146" s="136"/>
      <c r="I146" s="136"/>
      <c r="J146" s="136"/>
      <c r="K146" s="136"/>
    </row>
    <row r="147" spans="1:11" x14ac:dyDescent="0.25">
      <c r="A147" s="57">
        <v>1</v>
      </c>
      <c r="B147" s="63"/>
      <c r="C147" s="63"/>
      <c r="D147" s="63"/>
      <c r="E147" s="62" t="s">
        <v>521</v>
      </c>
      <c r="F147" s="63"/>
      <c r="G147" s="63"/>
      <c r="H147" s="63"/>
      <c r="I147" s="63"/>
      <c r="J147" s="63"/>
      <c r="K147" s="63"/>
    </row>
    <row r="148" spans="1:11" x14ac:dyDescent="0.25">
      <c r="A148" s="57">
        <v>2</v>
      </c>
      <c r="B148" s="63"/>
      <c r="C148" s="63"/>
      <c r="D148" s="63"/>
      <c r="E148" s="62" t="s">
        <v>521</v>
      </c>
      <c r="F148" s="63"/>
      <c r="G148" s="63"/>
      <c r="H148" s="63"/>
      <c r="I148" s="63"/>
      <c r="J148" s="63"/>
      <c r="K148" s="63"/>
    </row>
    <row r="149" spans="1:11" x14ac:dyDescent="0.25">
      <c r="A149" s="57">
        <v>3</v>
      </c>
      <c r="B149" s="63"/>
      <c r="C149" s="63"/>
      <c r="D149" s="63"/>
      <c r="E149" s="62" t="s">
        <v>521</v>
      </c>
      <c r="F149" s="63"/>
      <c r="G149" s="63"/>
      <c r="H149" s="63"/>
      <c r="I149" s="63"/>
      <c r="J149" s="63"/>
      <c r="K149" s="63"/>
    </row>
    <row r="150" spans="1:11" x14ac:dyDescent="0.25">
      <c r="A150" s="57">
        <v>4</v>
      </c>
      <c r="B150" s="63"/>
      <c r="C150" s="63"/>
      <c r="D150" s="63"/>
      <c r="E150" s="62" t="s">
        <v>521</v>
      </c>
      <c r="F150" s="63"/>
      <c r="G150" s="63"/>
      <c r="H150" s="63"/>
      <c r="I150" s="63"/>
      <c r="J150" s="63"/>
      <c r="K150" s="63"/>
    </row>
    <row r="151" spans="1:11" x14ac:dyDescent="0.25">
      <c r="A151" s="57">
        <v>5</v>
      </c>
      <c r="B151" s="63"/>
      <c r="C151" s="63"/>
      <c r="D151" s="63"/>
      <c r="E151" s="62" t="s">
        <v>521</v>
      </c>
      <c r="F151" s="63"/>
      <c r="G151" s="63"/>
      <c r="H151" s="63"/>
      <c r="I151" s="63"/>
      <c r="J151" s="63"/>
      <c r="K151" s="63"/>
    </row>
    <row r="152" spans="1:11" x14ac:dyDescent="0.25">
      <c r="A152" s="57">
        <v>6</v>
      </c>
      <c r="B152" s="63"/>
      <c r="C152" s="63"/>
      <c r="D152" s="63"/>
      <c r="E152" s="62" t="s">
        <v>521</v>
      </c>
      <c r="F152" s="63"/>
      <c r="G152" s="63"/>
      <c r="H152" s="63"/>
      <c r="I152" s="63"/>
      <c r="J152" s="63"/>
      <c r="K152" s="63"/>
    </row>
    <row r="153" spans="1:11" x14ac:dyDescent="0.25">
      <c r="A153" s="57">
        <v>7</v>
      </c>
      <c r="B153" s="63"/>
      <c r="C153" s="63"/>
      <c r="D153" s="63"/>
      <c r="E153" s="62" t="s">
        <v>521</v>
      </c>
      <c r="F153" s="63"/>
      <c r="G153" s="63"/>
      <c r="H153" s="63"/>
      <c r="I153" s="63"/>
      <c r="J153" s="63"/>
      <c r="K153" s="63"/>
    </row>
    <row r="154" spans="1:11" x14ac:dyDescent="0.25">
      <c r="A154" s="57">
        <v>8</v>
      </c>
      <c r="B154" s="63"/>
      <c r="C154" s="63"/>
      <c r="D154" s="63"/>
      <c r="E154" s="62" t="s">
        <v>521</v>
      </c>
      <c r="F154" s="63"/>
      <c r="G154" s="63"/>
      <c r="H154" s="63"/>
      <c r="I154" s="63"/>
      <c r="J154" s="63"/>
      <c r="K154" s="63"/>
    </row>
    <row r="155" spans="1:11" x14ac:dyDescent="0.25">
      <c r="F155" s="2" t="s">
        <v>514</v>
      </c>
      <c r="G155" s="59">
        <f>SUM(G147:G154)</f>
        <v>0</v>
      </c>
      <c r="H155" s="59">
        <f>SUM(H147:H154)</f>
        <v>0</v>
      </c>
    </row>
    <row r="156" spans="1:11" ht="29.25" customHeight="1" x14ac:dyDescent="0.25">
      <c r="A156" s="137" t="s">
        <v>551</v>
      </c>
      <c r="B156" s="138"/>
      <c r="C156" s="138"/>
      <c r="D156" s="138"/>
      <c r="E156" s="138"/>
      <c r="F156" s="138"/>
      <c r="G156" s="138"/>
      <c r="H156" s="138"/>
      <c r="I156" s="138"/>
      <c r="J156" s="138"/>
      <c r="K156" s="139"/>
    </row>
    <row r="157" spans="1:11" ht="55.5" customHeight="1" x14ac:dyDescent="0.25">
      <c r="A157" s="135"/>
      <c r="B157" s="135"/>
      <c r="C157" s="135"/>
      <c r="D157" s="135"/>
      <c r="E157" s="135"/>
      <c r="F157" s="135"/>
      <c r="G157" s="135"/>
      <c r="H157" s="135"/>
      <c r="I157" s="135"/>
      <c r="J157" s="135"/>
      <c r="K157" s="135"/>
    </row>
    <row r="158" spans="1:11" ht="45.75" customHeight="1" x14ac:dyDescent="0.3">
      <c r="A158" s="136" t="s">
        <v>524</v>
      </c>
      <c r="B158" s="136"/>
      <c r="C158" s="136"/>
      <c r="D158" s="136"/>
      <c r="E158" s="136"/>
      <c r="F158" s="136"/>
      <c r="G158" s="136"/>
      <c r="H158" s="136"/>
      <c r="I158" s="136"/>
      <c r="J158" s="136"/>
      <c r="K158" s="136"/>
    </row>
    <row r="159" spans="1:11" ht="102" customHeight="1" x14ac:dyDescent="0.25">
      <c r="A159" s="53" t="s">
        <v>504</v>
      </c>
      <c r="B159" s="53" t="s">
        <v>511</v>
      </c>
      <c r="C159" s="58" t="s">
        <v>515</v>
      </c>
      <c r="D159" s="58" t="s">
        <v>506</v>
      </c>
      <c r="E159" s="58" t="s">
        <v>507</v>
      </c>
      <c r="F159" s="58" t="s">
        <v>508</v>
      </c>
      <c r="G159" s="58" t="s">
        <v>509</v>
      </c>
      <c r="H159" s="58" t="s">
        <v>510</v>
      </c>
      <c r="I159" s="58" t="s">
        <v>565</v>
      </c>
      <c r="J159" s="53" t="s">
        <v>512</v>
      </c>
      <c r="K159" s="53" t="s">
        <v>516</v>
      </c>
    </row>
    <row r="160" spans="1:11" x14ac:dyDescent="0.25">
      <c r="A160" s="57">
        <v>1</v>
      </c>
      <c r="B160" s="63"/>
      <c r="C160" s="63"/>
      <c r="D160" s="63"/>
      <c r="E160" s="62"/>
      <c r="F160" s="63"/>
      <c r="G160" s="63"/>
      <c r="H160" s="63"/>
      <c r="I160" s="63"/>
      <c r="J160" s="63"/>
      <c r="K160" s="63"/>
    </row>
    <row r="161" spans="1:11" x14ac:dyDescent="0.25">
      <c r="A161" s="57">
        <v>2</v>
      </c>
      <c r="B161" s="63"/>
      <c r="C161" s="63"/>
      <c r="D161" s="63"/>
      <c r="E161" s="62"/>
      <c r="F161" s="63"/>
      <c r="G161" s="63"/>
      <c r="H161" s="63"/>
      <c r="I161" s="63"/>
      <c r="J161" s="63"/>
      <c r="K161" s="63"/>
    </row>
    <row r="162" spans="1:11" x14ac:dyDescent="0.25">
      <c r="A162" s="57">
        <v>3</v>
      </c>
      <c r="B162" s="63"/>
      <c r="C162" s="63"/>
      <c r="D162" s="63"/>
      <c r="E162" s="62"/>
      <c r="F162" s="63"/>
      <c r="G162" s="63"/>
      <c r="H162" s="63"/>
      <c r="I162" s="63"/>
      <c r="J162" s="63"/>
      <c r="K162" s="63"/>
    </row>
    <row r="163" spans="1:11" x14ac:dyDescent="0.25">
      <c r="A163" s="57">
        <v>4</v>
      </c>
      <c r="B163" s="63"/>
      <c r="C163" s="63"/>
      <c r="D163" s="63"/>
      <c r="E163" s="62"/>
      <c r="F163" s="63"/>
      <c r="G163" s="63"/>
      <c r="H163" s="63"/>
      <c r="I163" s="63"/>
      <c r="J163" s="63"/>
      <c r="K163" s="63"/>
    </row>
    <row r="164" spans="1:11" x14ac:dyDescent="0.25">
      <c r="A164" s="57">
        <v>5</v>
      </c>
      <c r="B164" s="63"/>
      <c r="C164" s="63"/>
      <c r="D164" s="63"/>
      <c r="E164" s="62"/>
      <c r="F164" s="63"/>
      <c r="G164" s="63"/>
      <c r="H164" s="63"/>
      <c r="I164" s="63"/>
      <c r="J164" s="63"/>
      <c r="K164" s="63"/>
    </row>
    <row r="165" spans="1:11" x14ac:dyDescent="0.25">
      <c r="F165" s="2" t="s">
        <v>514</v>
      </c>
      <c r="G165" s="59">
        <f>SUM(G160:G164)</f>
        <v>0</v>
      </c>
      <c r="H165" s="59">
        <f>SUM(H160:H164)</f>
        <v>0</v>
      </c>
    </row>
    <row r="166" spans="1:11" ht="29.25" customHeight="1" x14ac:dyDescent="0.25">
      <c r="A166" s="137" t="s">
        <v>522</v>
      </c>
      <c r="B166" s="138"/>
      <c r="C166" s="138"/>
      <c r="D166" s="138"/>
      <c r="E166" s="138"/>
      <c r="F166" s="138"/>
      <c r="G166" s="138"/>
      <c r="H166" s="138"/>
      <c r="I166" s="138"/>
      <c r="J166" s="138"/>
      <c r="K166" s="139"/>
    </row>
    <row r="167" spans="1:11" ht="52.5" customHeight="1" x14ac:dyDescent="0.25">
      <c r="A167" s="135"/>
      <c r="B167" s="135"/>
      <c r="C167" s="135"/>
      <c r="D167" s="135"/>
      <c r="E167" s="135"/>
      <c r="F167" s="135"/>
      <c r="G167" s="135"/>
      <c r="H167" s="135"/>
      <c r="I167" s="135"/>
      <c r="J167" s="135"/>
      <c r="K167" s="135"/>
    </row>
    <row r="168" spans="1:11" ht="18.75" x14ac:dyDescent="0.3">
      <c r="A168" s="136" t="s">
        <v>525</v>
      </c>
      <c r="B168" s="136"/>
      <c r="C168" s="136"/>
      <c r="D168" s="136"/>
      <c r="E168" s="136"/>
      <c r="F168" s="136"/>
      <c r="G168" s="136"/>
      <c r="H168" s="136"/>
      <c r="I168" s="136"/>
      <c r="J168" s="136"/>
      <c r="K168" s="136"/>
    </row>
    <row r="169" spans="1:11" x14ac:dyDescent="0.25">
      <c r="A169" s="57">
        <v>1</v>
      </c>
      <c r="B169" s="63"/>
      <c r="C169" s="63"/>
      <c r="D169" s="63"/>
      <c r="E169" s="62"/>
      <c r="F169" s="63"/>
      <c r="G169" s="63"/>
      <c r="H169" s="63"/>
      <c r="I169" s="63"/>
      <c r="J169" s="63"/>
      <c r="K169" s="63"/>
    </row>
    <row r="170" spans="1:11" x14ac:dyDescent="0.25">
      <c r="A170" s="57">
        <v>2</v>
      </c>
      <c r="B170" s="63"/>
      <c r="C170" s="63"/>
      <c r="D170" s="63"/>
      <c r="E170" s="62"/>
      <c r="F170" s="63"/>
      <c r="G170" s="63"/>
      <c r="H170" s="63"/>
      <c r="I170" s="63"/>
      <c r="J170" s="63"/>
      <c r="K170" s="63"/>
    </row>
    <row r="171" spans="1:11" x14ac:dyDescent="0.25">
      <c r="A171" s="57">
        <v>3</v>
      </c>
      <c r="B171" s="63"/>
      <c r="C171" s="63"/>
      <c r="D171" s="63"/>
      <c r="E171" s="62"/>
      <c r="F171" s="63"/>
      <c r="G171" s="63"/>
      <c r="H171" s="63"/>
      <c r="I171" s="63"/>
      <c r="J171" s="63"/>
      <c r="K171" s="63"/>
    </row>
    <row r="172" spans="1:11" x14ac:dyDescent="0.25">
      <c r="A172" s="57">
        <v>4</v>
      </c>
      <c r="B172" s="63"/>
      <c r="C172" s="63"/>
      <c r="D172" s="63"/>
      <c r="E172" s="62"/>
      <c r="F172" s="63"/>
      <c r="G172" s="63"/>
      <c r="H172" s="63"/>
      <c r="I172" s="63"/>
      <c r="J172" s="63"/>
      <c r="K172" s="63"/>
    </row>
    <row r="173" spans="1:11" x14ac:dyDescent="0.25">
      <c r="A173" s="57">
        <v>5</v>
      </c>
      <c r="B173" s="63"/>
      <c r="C173" s="63"/>
      <c r="D173" s="63"/>
      <c r="E173" s="62"/>
      <c r="F173" s="63"/>
      <c r="G173" s="63"/>
      <c r="H173" s="63"/>
      <c r="I173" s="63"/>
      <c r="J173" s="63"/>
      <c r="K173" s="63"/>
    </row>
    <row r="174" spans="1:11" x14ac:dyDescent="0.25">
      <c r="F174" s="2" t="s">
        <v>514</v>
      </c>
      <c r="G174" s="59">
        <f>SUM(G169:G173)</f>
        <v>0</v>
      </c>
      <c r="H174" s="59">
        <f>SUM(H169:H173)</f>
        <v>0</v>
      </c>
    </row>
    <row r="176" spans="1:11" ht="29.25" customHeight="1" x14ac:dyDescent="0.25">
      <c r="A176" s="137" t="s">
        <v>523</v>
      </c>
      <c r="B176" s="138"/>
      <c r="C176" s="138"/>
      <c r="D176" s="138"/>
      <c r="E176" s="138"/>
      <c r="F176" s="138"/>
      <c r="G176" s="138"/>
      <c r="H176" s="138"/>
      <c r="I176" s="138"/>
      <c r="J176" s="138"/>
      <c r="K176" s="139"/>
    </row>
    <row r="177" spans="1:11" ht="46.5" customHeight="1" x14ac:dyDescent="0.25">
      <c r="A177" s="135"/>
      <c r="B177" s="135"/>
      <c r="C177" s="135"/>
      <c r="D177" s="135"/>
      <c r="E177" s="135"/>
      <c r="F177" s="135"/>
      <c r="G177" s="135"/>
      <c r="H177" s="135"/>
      <c r="I177" s="135"/>
      <c r="J177" s="135"/>
      <c r="K177" s="135"/>
    </row>
    <row r="178" spans="1:11" ht="18.75" x14ac:dyDescent="0.3">
      <c r="A178" s="225" t="s">
        <v>684</v>
      </c>
      <c r="B178" s="225"/>
      <c r="C178" s="225"/>
      <c r="D178" s="225"/>
      <c r="E178" s="225"/>
      <c r="F178" s="225"/>
      <c r="G178" s="225"/>
      <c r="H178" s="225"/>
      <c r="I178" s="225"/>
      <c r="J178" s="225"/>
      <c r="K178" s="225"/>
    </row>
    <row r="179" spans="1:11" ht="18.75" x14ac:dyDescent="0.3">
      <c r="A179" s="136" t="s">
        <v>519</v>
      </c>
      <c r="B179" s="136"/>
      <c r="C179" s="136"/>
      <c r="D179" s="136"/>
      <c r="E179" s="136"/>
      <c r="F179" s="136"/>
      <c r="G179" s="136"/>
      <c r="H179" s="136"/>
      <c r="I179" s="136"/>
      <c r="J179" s="136"/>
      <c r="K179" s="136"/>
    </row>
    <row r="180" spans="1:11" ht="72" customHeight="1" x14ac:dyDescent="0.25">
      <c r="A180" s="53" t="s">
        <v>504</v>
      </c>
      <c r="B180" s="53" t="s">
        <v>511</v>
      </c>
      <c r="C180" s="58" t="s">
        <v>515</v>
      </c>
      <c r="D180" s="53" t="s">
        <v>506</v>
      </c>
      <c r="E180" s="58" t="s">
        <v>507</v>
      </c>
      <c r="F180" s="58" t="s">
        <v>508</v>
      </c>
      <c r="G180" s="58" t="s">
        <v>509</v>
      </c>
      <c r="H180" s="58" t="s">
        <v>510</v>
      </c>
      <c r="I180" s="58" t="s">
        <v>565</v>
      </c>
      <c r="J180" s="53" t="s">
        <v>512</v>
      </c>
      <c r="K180" s="53" t="s">
        <v>516</v>
      </c>
    </row>
    <row r="181" spans="1:11" x14ac:dyDescent="0.25">
      <c r="A181" s="57">
        <v>1</v>
      </c>
      <c r="B181" s="63"/>
      <c r="C181" s="63"/>
      <c r="D181" s="63"/>
      <c r="E181" s="62" t="s">
        <v>520</v>
      </c>
      <c r="F181" s="63"/>
      <c r="G181" s="63"/>
      <c r="H181" s="63"/>
      <c r="I181" s="63"/>
      <c r="J181" s="63"/>
      <c r="K181" s="63"/>
    </row>
    <row r="182" spans="1:11" x14ac:dyDescent="0.25">
      <c r="A182" s="57">
        <v>2</v>
      </c>
      <c r="B182" s="63"/>
      <c r="C182" s="63"/>
      <c r="D182" s="63"/>
      <c r="E182" s="62" t="s">
        <v>520</v>
      </c>
      <c r="F182" s="63"/>
      <c r="G182" s="63"/>
      <c r="H182" s="63"/>
      <c r="I182" s="63"/>
      <c r="J182" s="63"/>
      <c r="K182" s="63"/>
    </row>
    <row r="183" spans="1:11" x14ac:dyDescent="0.25">
      <c r="A183" s="57">
        <v>3</v>
      </c>
      <c r="B183" s="63"/>
      <c r="C183" s="63"/>
      <c r="D183" s="63"/>
      <c r="E183" s="62" t="s">
        <v>520</v>
      </c>
      <c r="F183" s="63"/>
      <c r="G183" s="63"/>
      <c r="H183" s="63"/>
      <c r="I183" s="63"/>
      <c r="J183" s="63"/>
      <c r="K183" s="63"/>
    </row>
    <row r="184" spans="1:11" x14ac:dyDescent="0.25">
      <c r="A184" s="57">
        <v>4</v>
      </c>
      <c r="B184" s="63"/>
      <c r="C184" s="63"/>
      <c r="D184" s="63"/>
      <c r="E184" s="62" t="s">
        <v>520</v>
      </c>
      <c r="F184" s="63"/>
      <c r="G184" s="63"/>
      <c r="H184" s="63"/>
      <c r="I184" s="63"/>
      <c r="J184" s="63"/>
      <c r="K184" s="63"/>
    </row>
    <row r="185" spans="1:11" x14ac:dyDescent="0.25">
      <c r="A185" s="57">
        <v>5</v>
      </c>
      <c r="B185" s="63"/>
      <c r="C185" s="63"/>
      <c r="D185" s="63"/>
      <c r="E185" s="62" t="s">
        <v>520</v>
      </c>
      <c r="F185" s="63"/>
      <c r="G185" s="63"/>
      <c r="H185" s="63"/>
      <c r="I185" s="63"/>
      <c r="J185" s="63"/>
      <c r="K185" s="63"/>
    </row>
    <row r="186" spans="1:11" x14ac:dyDescent="0.25">
      <c r="A186" s="57">
        <v>6</v>
      </c>
      <c r="B186" s="63"/>
      <c r="C186" s="63"/>
      <c r="D186" s="63"/>
      <c r="E186" s="62" t="s">
        <v>520</v>
      </c>
      <c r="F186" s="63"/>
      <c r="G186" s="63"/>
      <c r="H186" s="63"/>
      <c r="I186" s="63"/>
      <c r="J186" s="63"/>
      <c r="K186" s="63"/>
    </row>
    <row r="187" spans="1:11" x14ac:dyDescent="0.25">
      <c r="A187" s="57">
        <v>7</v>
      </c>
      <c r="B187" s="63"/>
      <c r="C187" s="63"/>
      <c r="D187" s="63"/>
      <c r="E187" s="62" t="s">
        <v>520</v>
      </c>
      <c r="F187" s="63"/>
      <c r="G187" s="63"/>
      <c r="H187" s="63"/>
      <c r="I187" s="63"/>
      <c r="J187" s="63"/>
      <c r="K187" s="63"/>
    </row>
    <row r="188" spans="1:11" x14ac:dyDescent="0.25">
      <c r="A188" s="57">
        <v>8</v>
      </c>
      <c r="B188" s="63"/>
      <c r="C188" s="63"/>
      <c r="D188" s="63"/>
      <c r="E188" s="62" t="s">
        <v>520</v>
      </c>
      <c r="F188" s="63"/>
      <c r="G188" s="63"/>
      <c r="H188" s="63"/>
      <c r="I188" s="63"/>
      <c r="J188" s="63"/>
      <c r="K188" s="63"/>
    </row>
    <row r="189" spans="1:11" x14ac:dyDescent="0.25">
      <c r="F189" s="2" t="s">
        <v>514</v>
      </c>
      <c r="G189" s="56">
        <f>SUM(G181:G188)</f>
        <v>0</v>
      </c>
      <c r="H189" s="56">
        <f>SUM(H181:H188)</f>
        <v>0</v>
      </c>
    </row>
    <row r="190" spans="1:11" ht="18.75" x14ac:dyDescent="0.3">
      <c r="A190" s="136" t="s">
        <v>513</v>
      </c>
      <c r="B190" s="136"/>
      <c r="C190" s="136"/>
      <c r="D190" s="136"/>
      <c r="E190" s="136"/>
      <c r="F190" s="136"/>
      <c r="G190" s="136"/>
      <c r="H190" s="136"/>
      <c r="I190" s="136"/>
      <c r="J190" s="136"/>
      <c r="K190" s="136"/>
    </row>
    <row r="191" spans="1:11" x14ac:dyDescent="0.25">
      <c r="A191" s="57">
        <v>1</v>
      </c>
      <c r="B191" s="63"/>
      <c r="C191" s="63"/>
      <c r="D191" s="63"/>
      <c r="E191" s="62" t="s">
        <v>521</v>
      </c>
      <c r="F191" s="63"/>
      <c r="G191" s="63"/>
      <c r="H191" s="63"/>
      <c r="I191" s="63"/>
      <c r="J191" s="63"/>
      <c r="K191" s="63"/>
    </row>
    <row r="192" spans="1:11" x14ac:dyDescent="0.25">
      <c r="A192" s="57">
        <v>2</v>
      </c>
      <c r="B192" s="63"/>
      <c r="C192" s="63"/>
      <c r="D192" s="63"/>
      <c r="E192" s="62" t="s">
        <v>521</v>
      </c>
      <c r="F192" s="63"/>
      <c r="G192" s="63"/>
      <c r="H192" s="63"/>
      <c r="I192" s="63"/>
      <c r="J192" s="63"/>
      <c r="K192" s="63"/>
    </row>
    <row r="193" spans="1:11" x14ac:dyDescent="0.25">
      <c r="A193" s="57">
        <v>3</v>
      </c>
      <c r="B193" s="63"/>
      <c r="C193" s="63"/>
      <c r="D193" s="63"/>
      <c r="E193" s="62" t="s">
        <v>521</v>
      </c>
      <c r="F193" s="63"/>
      <c r="G193" s="63"/>
      <c r="H193" s="63"/>
      <c r="I193" s="63"/>
      <c r="J193" s="63"/>
      <c r="K193" s="63"/>
    </row>
    <row r="194" spans="1:11" x14ac:dyDescent="0.25">
      <c r="A194" s="57">
        <v>4</v>
      </c>
      <c r="B194" s="63"/>
      <c r="C194" s="63"/>
      <c r="D194" s="63"/>
      <c r="E194" s="62" t="s">
        <v>521</v>
      </c>
      <c r="F194" s="63"/>
      <c r="G194" s="63"/>
      <c r="H194" s="63"/>
      <c r="I194" s="63"/>
      <c r="J194" s="63"/>
      <c r="K194" s="63"/>
    </row>
    <row r="195" spans="1:11" x14ac:dyDescent="0.25">
      <c r="A195" s="57">
        <v>5</v>
      </c>
      <c r="B195" s="63"/>
      <c r="C195" s="63"/>
      <c r="D195" s="63"/>
      <c r="E195" s="62" t="s">
        <v>521</v>
      </c>
      <c r="F195" s="63"/>
      <c r="G195" s="63"/>
      <c r="H195" s="63"/>
      <c r="I195" s="63"/>
      <c r="J195" s="63"/>
      <c r="K195" s="63"/>
    </row>
    <row r="196" spans="1:11" x14ac:dyDescent="0.25">
      <c r="A196" s="57">
        <v>6</v>
      </c>
      <c r="B196" s="63"/>
      <c r="C196" s="63"/>
      <c r="D196" s="63"/>
      <c r="E196" s="62" t="s">
        <v>521</v>
      </c>
      <c r="F196" s="63"/>
      <c r="G196" s="63"/>
      <c r="H196" s="63"/>
      <c r="I196" s="63"/>
      <c r="J196" s="63"/>
      <c r="K196" s="63"/>
    </row>
    <row r="197" spans="1:11" x14ac:dyDescent="0.25">
      <c r="A197" s="57">
        <v>7</v>
      </c>
      <c r="B197" s="63"/>
      <c r="C197" s="63"/>
      <c r="D197" s="63"/>
      <c r="E197" s="62" t="s">
        <v>521</v>
      </c>
      <c r="F197" s="63"/>
      <c r="G197" s="63"/>
      <c r="H197" s="63"/>
      <c r="I197" s="63"/>
      <c r="J197" s="63"/>
      <c r="K197" s="63"/>
    </row>
    <row r="198" spans="1:11" x14ac:dyDescent="0.25">
      <c r="A198" s="57">
        <v>8</v>
      </c>
      <c r="B198" s="63"/>
      <c r="C198" s="63"/>
      <c r="D198" s="63"/>
      <c r="E198" s="62" t="s">
        <v>521</v>
      </c>
      <c r="F198" s="63"/>
      <c r="G198" s="63"/>
      <c r="H198" s="63"/>
      <c r="I198" s="63"/>
      <c r="J198" s="63"/>
      <c r="K198" s="63"/>
    </row>
    <row r="199" spans="1:11" x14ac:dyDescent="0.25">
      <c r="F199" s="2" t="s">
        <v>514</v>
      </c>
      <c r="G199" s="59">
        <f>SUM(G191:G198)</f>
        <v>0</v>
      </c>
      <c r="H199" s="59">
        <f>SUM(H191:H198)</f>
        <v>0</v>
      </c>
    </row>
    <row r="200" spans="1:11" ht="29.25" customHeight="1" x14ac:dyDescent="0.25">
      <c r="A200" s="137" t="s">
        <v>551</v>
      </c>
      <c r="B200" s="138"/>
      <c r="C200" s="138"/>
      <c r="D200" s="138"/>
      <c r="E200" s="138"/>
      <c r="F200" s="138"/>
      <c r="G200" s="138"/>
      <c r="H200" s="138"/>
      <c r="I200" s="138"/>
      <c r="J200" s="138"/>
      <c r="K200" s="139"/>
    </row>
    <row r="201" spans="1:11" ht="55.5" customHeight="1" x14ac:dyDescent="0.25">
      <c r="A201" s="135"/>
      <c r="B201" s="135"/>
      <c r="C201" s="135"/>
      <c r="D201" s="135"/>
      <c r="E201" s="135"/>
      <c r="F201" s="135"/>
      <c r="G201" s="135"/>
      <c r="H201" s="135"/>
      <c r="I201" s="135"/>
      <c r="J201" s="135"/>
      <c r="K201" s="135"/>
    </row>
    <row r="202" spans="1:11" ht="45.75" customHeight="1" x14ac:dyDescent="0.3">
      <c r="A202" s="136" t="s">
        <v>524</v>
      </c>
      <c r="B202" s="136"/>
      <c r="C202" s="136"/>
      <c r="D202" s="136"/>
      <c r="E202" s="136"/>
      <c r="F202" s="136"/>
      <c r="G202" s="136"/>
      <c r="H202" s="136"/>
      <c r="I202" s="136"/>
      <c r="J202" s="136"/>
      <c r="K202" s="136"/>
    </row>
    <row r="203" spans="1:11" ht="102" customHeight="1" x14ac:dyDescent="0.25">
      <c r="A203" s="53" t="s">
        <v>504</v>
      </c>
      <c r="B203" s="53" t="s">
        <v>511</v>
      </c>
      <c r="C203" s="58" t="s">
        <v>515</v>
      </c>
      <c r="D203" s="58" t="s">
        <v>506</v>
      </c>
      <c r="E203" s="58" t="s">
        <v>507</v>
      </c>
      <c r="F203" s="58" t="s">
        <v>508</v>
      </c>
      <c r="G203" s="58" t="s">
        <v>509</v>
      </c>
      <c r="H203" s="58" t="s">
        <v>510</v>
      </c>
      <c r="I203" s="58" t="s">
        <v>565</v>
      </c>
      <c r="J203" s="53" t="s">
        <v>512</v>
      </c>
      <c r="K203" s="53" t="s">
        <v>516</v>
      </c>
    </row>
    <row r="204" spans="1:11" x14ac:dyDescent="0.25">
      <c r="A204" s="57">
        <v>1</v>
      </c>
      <c r="B204" s="63"/>
      <c r="C204" s="63"/>
      <c r="D204" s="63"/>
      <c r="E204" s="62"/>
      <c r="F204" s="63"/>
      <c r="G204" s="63"/>
      <c r="H204" s="63"/>
      <c r="I204" s="63"/>
      <c r="J204" s="63"/>
      <c r="K204" s="63"/>
    </row>
    <row r="205" spans="1:11" x14ac:dyDescent="0.25">
      <c r="A205" s="57">
        <v>2</v>
      </c>
      <c r="B205" s="63"/>
      <c r="C205" s="63"/>
      <c r="D205" s="63"/>
      <c r="E205" s="62"/>
      <c r="F205" s="63"/>
      <c r="G205" s="63"/>
      <c r="H205" s="63"/>
      <c r="I205" s="63"/>
      <c r="J205" s="63"/>
      <c r="K205" s="63"/>
    </row>
    <row r="206" spans="1:11" x14ac:dyDescent="0.25">
      <c r="A206" s="57">
        <v>3</v>
      </c>
      <c r="B206" s="63"/>
      <c r="C206" s="63"/>
      <c r="D206" s="63"/>
      <c r="E206" s="62"/>
      <c r="F206" s="63"/>
      <c r="G206" s="63"/>
      <c r="H206" s="63"/>
      <c r="I206" s="63"/>
      <c r="J206" s="63"/>
      <c r="K206" s="63"/>
    </row>
    <row r="207" spans="1:11" x14ac:dyDescent="0.25">
      <c r="A207" s="57">
        <v>4</v>
      </c>
      <c r="B207" s="63"/>
      <c r="C207" s="63"/>
      <c r="D207" s="63"/>
      <c r="E207" s="62"/>
      <c r="F207" s="63"/>
      <c r="G207" s="63"/>
      <c r="H207" s="63"/>
      <c r="I207" s="63"/>
      <c r="J207" s="63"/>
      <c r="K207" s="63"/>
    </row>
    <row r="208" spans="1:11" x14ac:dyDescent="0.25">
      <c r="A208" s="57">
        <v>5</v>
      </c>
      <c r="B208" s="63"/>
      <c r="C208" s="63"/>
      <c r="D208" s="63"/>
      <c r="E208" s="62"/>
      <c r="F208" s="63"/>
      <c r="G208" s="63"/>
      <c r="H208" s="63"/>
      <c r="I208" s="63"/>
      <c r="J208" s="63"/>
      <c r="K208" s="63"/>
    </row>
    <row r="209" spans="1:11" x14ac:dyDescent="0.25">
      <c r="F209" s="2" t="s">
        <v>514</v>
      </c>
      <c r="G209" s="59">
        <f>SUM(G204:G208)</f>
        <v>0</v>
      </c>
      <c r="H209" s="59">
        <f>SUM(H204:H208)</f>
        <v>0</v>
      </c>
    </row>
    <row r="210" spans="1:11" ht="29.25" customHeight="1" x14ac:dyDescent="0.25">
      <c r="A210" s="137" t="s">
        <v>522</v>
      </c>
      <c r="B210" s="138"/>
      <c r="C210" s="138"/>
      <c r="D210" s="138"/>
      <c r="E210" s="138"/>
      <c r="F210" s="138"/>
      <c r="G210" s="138"/>
      <c r="H210" s="138"/>
      <c r="I210" s="138"/>
      <c r="J210" s="138"/>
      <c r="K210" s="139"/>
    </row>
    <row r="211" spans="1:11" ht="52.5" customHeight="1" x14ac:dyDescent="0.25">
      <c r="A211" s="135"/>
      <c r="B211" s="135"/>
      <c r="C211" s="135"/>
      <c r="D211" s="135"/>
      <c r="E211" s="135"/>
      <c r="F211" s="135"/>
      <c r="G211" s="135"/>
      <c r="H211" s="135"/>
      <c r="I211" s="135"/>
      <c r="J211" s="135"/>
      <c r="K211" s="135"/>
    </row>
    <row r="212" spans="1:11" ht="18.75" x14ac:dyDescent="0.3">
      <c r="A212" s="136" t="s">
        <v>525</v>
      </c>
      <c r="B212" s="136"/>
      <c r="C212" s="136"/>
      <c r="D212" s="136"/>
      <c r="E212" s="136"/>
      <c r="F212" s="136"/>
      <c r="G212" s="136"/>
      <c r="H212" s="136"/>
      <c r="I212" s="136"/>
      <c r="J212" s="136"/>
      <c r="K212" s="136"/>
    </row>
    <row r="213" spans="1:11" x14ac:dyDescent="0.25">
      <c r="A213" s="57">
        <v>1</v>
      </c>
      <c r="B213" s="63"/>
      <c r="C213" s="63"/>
      <c r="D213" s="63"/>
      <c r="E213" s="62"/>
      <c r="F213" s="63"/>
      <c r="G213" s="63"/>
      <c r="H213" s="63"/>
      <c r="I213" s="63"/>
      <c r="J213" s="63"/>
      <c r="K213" s="63"/>
    </row>
    <row r="214" spans="1:11" x14ac:dyDescent="0.25">
      <c r="A214" s="57">
        <v>2</v>
      </c>
      <c r="B214" s="63"/>
      <c r="C214" s="63"/>
      <c r="D214" s="63"/>
      <c r="E214" s="62"/>
      <c r="F214" s="63"/>
      <c r="G214" s="63"/>
      <c r="H214" s="63"/>
      <c r="I214" s="63"/>
      <c r="J214" s="63"/>
      <c r="K214" s="63"/>
    </row>
    <row r="215" spans="1:11" x14ac:dyDescent="0.25">
      <c r="A215" s="57">
        <v>3</v>
      </c>
      <c r="B215" s="63"/>
      <c r="C215" s="63"/>
      <c r="D215" s="63"/>
      <c r="E215" s="62"/>
      <c r="F215" s="63"/>
      <c r="G215" s="63"/>
      <c r="H215" s="63"/>
      <c r="I215" s="63"/>
      <c r="J215" s="63"/>
      <c r="K215" s="63"/>
    </row>
    <row r="216" spans="1:11" x14ac:dyDescent="0.25">
      <c r="A216" s="57">
        <v>4</v>
      </c>
      <c r="B216" s="63"/>
      <c r="C216" s="63"/>
      <c r="D216" s="63"/>
      <c r="E216" s="62"/>
      <c r="F216" s="63"/>
      <c r="G216" s="63"/>
      <c r="H216" s="63"/>
      <c r="I216" s="63"/>
      <c r="J216" s="63"/>
      <c r="K216" s="63"/>
    </row>
    <row r="217" spans="1:11" x14ac:dyDescent="0.25">
      <c r="A217" s="57">
        <v>5</v>
      </c>
      <c r="B217" s="63"/>
      <c r="C217" s="63"/>
      <c r="D217" s="63"/>
      <c r="E217" s="62"/>
      <c r="F217" s="63"/>
      <c r="G217" s="63"/>
      <c r="H217" s="63"/>
      <c r="I217" s="63"/>
      <c r="J217" s="63"/>
      <c r="K217" s="63"/>
    </row>
    <row r="218" spans="1:11" x14ac:dyDescent="0.25">
      <c r="F218" s="2" t="s">
        <v>514</v>
      </c>
      <c r="G218" s="59">
        <f>SUM(G213:G217)</f>
        <v>0</v>
      </c>
      <c r="H218" s="59">
        <f>SUM(H213:H217)</f>
        <v>0</v>
      </c>
    </row>
    <row r="220" spans="1:11" ht="29.25" customHeight="1" x14ac:dyDescent="0.25">
      <c r="A220" s="137" t="s">
        <v>523</v>
      </c>
      <c r="B220" s="138"/>
      <c r="C220" s="138"/>
      <c r="D220" s="138"/>
      <c r="E220" s="138"/>
      <c r="F220" s="138"/>
      <c r="G220" s="138"/>
      <c r="H220" s="138"/>
      <c r="I220" s="138"/>
      <c r="J220" s="138"/>
      <c r="K220" s="139"/>
    </row>
    <row r="221" spans="1:11" ht="46.5" customHeight="1" x14ac:dyDescent="0.25">
      <c r="A221" s="135"/>
      <c r="B221" s="135"/>
      <c r="C221" s="135"/>
      <c r="D221" s="135"/>
      <c r="E221" s="135"/>
      <c r="F221" s="135"/>
      <c r="G221" s="135"/>
      <c r="H221" s="135"/>
      <c r="I221" s="135"/>
      <c r="J221" s="135"/>
      <c r="K221" s="135"/>
    </row>
    <row r="222" spans="1:11" ht="18.75" x14ac:dyDescent="0.3">
      <c r="A222" s="226" t="s">
        <v>686</v>
      </c>
      <c r="B222" s="226"/>
      <c r="C222" s="226"/>
      <c r="D222" s="226"/>
      <c r="E222" s="226"/>
      <c r="F222" s="226"/>
      <c r="G222" s="226"/>
      <c r="H222" s="226"/>
      <c r="I222" s="226"/>
      <c r="J222" s="226"/>
      <c r="K222" s="226"/>
    </row>
    <row r="223" spans="1:11" ht="18.75" x14ac:dyDescent="0.3">
      <c r="A223" s="136" t="s">
        <v>519</v>
      </c>
      <c r="B223" s="136"/>
      <c r="C223" s="136"/>
      <c r="D223" s="136"/>
      <c r="E223" s="136"/>
      <c r="F223" s="136"/>
      <c r="G223" s="136"/>
      <c r="H223" s="136"/>
      <c r="I223" s="136"/>
      <c r="J223" s="136"/>
      <c r="K223" s="136"/>
    </row>
    <row r="224" spans="1:11" ht="72" customHeight="1" x14ac:dyDescent="0.25">
      <c r="A224" s="53" t="s">
        <v>504</v>
      </c>
      <c r="B224" s="53" t="s">
        <v>511</v>
      </c>
      <c r="C224" s="58" t="s">
        <v>515</v>
      </c>
      <c r="D224" s="53" t="s">
        <v>506</v>
      </c>
      <c r="E224" s="58" t="s">
        <v>507</v>
      </c>
      <c r="F224" s="58" t="s">
        <v>508</v>
      </c>
      <c r="G224" s="58" t="s">
        <v>509</v>
      </c>
      <c r="H224" s="58" t="s">
        <v>510</v>
      </c>
      <c r="I224" s="58" t="s">
        <v>565</v>
      </c>
      <c r="J224" s="53" t="s">
        <v>512</v>
      </c>
      <c r="K224" s="53" t="s">
        <v>516</v>
      </c>
    </row>
    <row r="225" spans="1:11" x14ac:dyDescent="0.25">
      <c r="A225" s="57">
        <v>1</v>
      </c>
      <c r="B225" s="63"/>
      <c r="C225" s="63"/>
      <c r="D225" s="63"/>
      <c r="E225" s="62" t="s">
        <v>520</v>
      </c>
      <c r="F225" s="63"/>
      <c r="G225" s="63"/>
      <c r="H225" s="63"/>
      <c r="I225" s="63"/>
      <c r="J225" s="63"/>
      <c r="K225" s="63"/>
    </row>
    <row r="226" spans="1:11" x14ac:dyDescent="0.25">
      <c r="A226" s="57">
        <v>2</v>
      </c>
      <c r="B226" s="63"/>
      <c r="C226" s="63"/>
      <c r="D226" s="63"/>
      <c r="E226" s="62" t="s">
        <v>520</v>
      </c>
      <c r="F226" s="63"/>
      <c r="G226" s="63"/>
      <c r="H226" s="63"/>
      <c r="I226" s="63"/>
      <c r="J226" s="63"/>
      <c r="K226" s="63"/>
    </row>
    <row r="227" spans="1:11" x14ac:dyDescent="0.25">
      <c r="A227" s="57">
        <v>3</v>
      </c>
      <c r="B227" s="63"/>
      <c r="C227" s="63"/>
      <c r="D227" s="63"/>
      <c r="E227" s="62" t="s">
        <v>520</v>
      </c>
      <c r="F227" s="63"/>
      <c r="G227" s="63"/>
      <c r="H227" s="63"/>
      <c r="I227" s="63"/>
      <c r="J227" s="63"/>
      <c r="K227" s="63"/>
    </row>
    <row r="228" spans="1:11" x14ac:dyDescent="0.25">
      <c r="A228" s="57">
        <v>4</v>
      </c>
      <c r="B228" s="63"/>
      <c r="C228" s="63"/>
      <c r="D228" s="63"/>
      <c r="E228" s="62" t="s">
        <v>520</v>
      </c>
      <c r="F228" s="63"/>
      <c r="G228" s="63"/>
      <c r="H228" s="63"/>
      <c r="I228" s="63"/>
      <c r="J228" s="63"/>
      <c r="K228" s="63"/>
    </row>
    <row r="229" spans="1:11" x14ac:dyDescent="0.25">
      <c r="A229" s="57">
        <v>5</v>
      </c>
      <c r="B229" s="63"/>
      <c r="C229" s="63"/>
      <c r="D229" s="63"/>
      <c r="E229" s="62" t="s">
        <v>520</v>
      </c>
      <c r="F229" s="63"/>
      <c r="G229" s="63"/>
      <c r="H229" s="63"/>
      <c r="I229" s="63"/>
      <c r="J229" s="63"/>
      <c r="K229" s="63"/>
    </row>
    <row r="230" spans="1:11" x14ac:dyDescent="0.25">
      <c r="A230" s="57">
        <v>6</v>
      </c>
      <c r="B230" s="63"/>
      <c r="C230" s="63"/>
      <c r="D230" s="63"/>
      <c r="E230" s="62" t="s">
        <v>520</v>
      </c>
      <c r="F230" s="63"/>
      <c r="G230" s="63"/>
      <c r="H230" s="63"/>
      <c r="I230" s="63"/>
      <c r="J230" s="63"/>
      <c r="K230" s="63"/>
    </row>
    <row r="231" spans="1:11" x14ac:dyDescent="0.25">
      <c r="A231" s="57">
        <v>7</v>
      </c>
      <c r="B231" s="63"/>
      <c r="C231" s="63"/>
      <c r="D231" s="63"/>
      <c r="E231" s="62" t="s">
        <v>520</v>
      </c>
      <c r="F231" s="63"/>
      <c r="G231" s="63"/>
      <c r="H231" s="63"/>
      <c r="I231" s="63"/>
      <c r="J231" s="63"/>
      <c r="K231" s="63"/>
    </row>
    <row r="232" spans="1:11" x14ac:dyDescent="0.25">
      <c r="A232" s="57">
        <v>8</v>
      </c>
      <c r="B232" s="63"/>
      <c r="C232" s="63"/>
      <c r="D232" s="63"/>
      <c r="E232" s="62" t="s">
        <v>520</v>
      </c>
      <c r="F232" s="63"/>
      <c r="G232" s="63"/>
      <c r="H232" s="63"/>
      <c r="I232" s="63"/>
      <c r="J232" s="63"/>
      <c r="K232" s="63"/>
    </row>
    <row r="233" spans="1:11" x14ac:dyDescent="0.25">
      <c r="F233" s="2" t="s">
        <v>514</v>
      </c>
      <c r="G233" s="56">
        <f>SUM(G225:G232)</f>
        <v>0</v>
      </c>
      <c r="H233" s="56">
        <f>SUM(H225:H232)</f>
        <v>0</v>
      </c>
    </row>
    <row r="234" spans="1:11" ht="18.75" x14ac:dyDescent="0.3">
      <c r="A234" s="136" t="s">
        <v>513</v>
      </c>
      <c r="B234" s="136"/>
      <c r="C234" s="136"/>
      <c r="D234" s="136"/>
      <c r="E234" s="136"/>
      <c r="F234" s="136"/>
      <c r="G234" s="136"/>
      <c r="H234" s="136"/>
      <c r="I234" s="136"/>
      <c r="J234" s="136"/>
      <c r="K234" s="136"/>
    </row>
    <row r="235" spans="1:11" x14ac:dyDescent="0.25">
      <c r="A235" s="57">
        <v>1</v>
      </c>
      <c r="B235" s="63"/>
      <c r="C235" s="63"/>
      <c r="D235" s="63"/>
      <c r="E235" s="62" t="s">
        <v>521</v>
      </c>
      <c r="F235" s="63"/>
      <c r="G235" s="63"/>
      <c r="H235" s="63"/>
      <c r="I235" s="63"/>
      <c r="J235" s="63"/>
      <c r="K235" s="63"/>
    </row>
    <row r="236" spans="1:11" x14ac:dyDescent="0.25">
      <c r="A236" s="57">
        <v>2</v>
      </c>
      <c r="B236" s="63"/>
      <c r="C236" s="63"/>
      <c r="D236" s="63"/>
      <c r="E236" s="62" t="s">
        <v>521</v>
      </c>
      <c r="F236" s="63"/>
      <c r="G236" s="63"/>
      <c r="H236" s="63"/>
      <c r="I236" s="63"/>
      <c r="J236" s="63"/>
      <c r="K236" s="63"/>
    </row>
    <row r="237" spans="1:11" x14ac:dyDescent="0.25">
      <c r="A237" s="57">
        <v>3</v>
      </c>
      <c r="B237" s="63"/>
      <c r="C237" s="63"/>
      <c r="D237" s="63"/>
      <c r="E237" s="62" t="s">
        <v>521</v>
      </c>
      <c r="F237" s="63"/>
      <c r="G237" s="63"/>
      <c r="H237" s="63"/>
      <c r="I237" s="63"/>
      <c r="J237" s="63"/>
      <c r="K237" s="63"/>
    </row>
    <row r="238" spans="1:11" x14ac:dyDescent="0.25">
      <c r="A238" s="57">
        <v>4</v>
      </c>
      <c r="B238" s="63"/>
      <c r="C238" s="63"/>
      <c r="D238" s="63"/>
      <c r="E238" s="62" t="s">
        <v>521</v>
      </c>
      <c r="F238" s="63"/>
      <c r="G238" s="63"/>
      <c r="H238" s="63"/>
      <c r="I238" s="63"/>
      <c r="J238" s="63"/>
      <c r="K238" s="63"/>
    </row>
    <row r="239" spans="1:11" x14ac:dyDescent="0.25">
      <c r="A239" s="57">
        <v>5</v>
      </c>
      <c r="B239" s="63"/>
      <c r="C239" s="63"/>
      <c r="D239" s="63"/>
      <c r="E239" s="62" t="s">
        <v>521</v>
      </c>
      <c r="F239" s="63"/>
      <c r="G239" s="63"/>
      <c r="H239" s="63"/>
      <c r="I239" s="63"/>
      <c r="J239" s="63"/>
      <c r="K239" s="63"/>
    </row>
    <row r="240" spans="1:11" x14ac:dyDescent="0.25">
      <c r="A240" s="57">
        <v>6</v>
      </c>
      <c r="B240" s="63"/>
      <c r="C240" s="63"/>
      <c r="D240" s="63"/>
      <c r="E240" s="62" t="s">
        <v>521</v>
      </c>
      <c r="F240" s="63"/>
      <c r="G240" s="63"/>
      <c r="H240" s="63"/>
      <c r="I240" s="63"/>
      <c r="J240" s="63"/>
      <c r="K240" s="63"/>
    </row>
    <row r="241" spans="1:11" x14ac:dyDescent="0.25">
      <c r="A241" s="57">
        <v>7</v>
      </c>
      <c r="B241" s="63"/>
      <c r="C241" s="63"/>
      <c r="D241" s="63"/>
      <c r="E241" s="62" t="s">
        <v>521</v>
      </c>
      <c r="F241" s="63"/>
      <c r="G241" s="63"/>
      <c r="H241" s="63"/>
      <c r="I241" s="63"/>
      <c r="J241" s="63"/>
      <c r="K241" s="63"/>
    </row>
    <row r="242" spans="1:11" x14ac:dyDescent="0.25">
      <c r="A242" s="57">
        <v>8</v>
      </c>
      <c r="B242" s="63"/>
      <c r="C242" s="63"/>
      <c r="D242" s="63"/>
      <c r="E242" s="62" t="s">
        <v>521</v>
      </c>
      <c r="F242" s="63"/>
      <c r="G242" s="63"/>
      <c r="H242" s="63"/>
      <c r="I242" s="63"/>
      <c r="J242" s="63"/>
      <c r="K242" s="63"/>
    </row>
    <row r="243" spans="1:11" x14ac:dyDescent="0.25">
      <c r="F243" s="2" t="s">
        <v>514</v>
      </c>
      <c r="G243" s="59">
        <f>SUM(G235:G242)</f>
        <v>0</v>
      </c>
      <c r="H243" s="59">
        <f>SUM(H235:H242)</f>
        <v>0</v>
      </c>
    </row>
    <row r="244" spans="1:11" ht="29.25" customHeight="1" x14ac:dyDescent="0.25">
      <c r="A244" s="137" t="s">
        <v>551</v>
      </c>
      <c r="B244" s="138"/>
      <c r="C244" s="138"/>
      <c r="D244" s="138"/>
      <c r="E244" s="138"/>
      <c r="F244" s="138"/>
      <c r="G244" s="138"/>
      <c r="H244" s="138"/>
      <c r="I244" s="138"/>
      <c r="J244" s="138"/>
      <c r="K244" s="139"/>
    </row>
    <row r="245" spans="1:11" ht="55.5" customHeight="1" x14ac:dyDescent="0.25">
      <c r="A245" s="135"/>
      <c r="B245" s="135"/>
      <c r="C245" s="135"/>
      <c r="D245" s="135"/>
      <c r="E245" s="135"/>
      <c r="F245" s="135"/>
      <c r="G245" s="135"/>
      <c r="H245" s="135"/>
      <c r="I245" s="135"/>
      <c r="J245" s="135"/>
      <c r="K245" s="135"/>
    </row>
    <row r="246" spans="1:11" ht="45.75" customHeight="1" x14ac:dyDescent="0.3">
      <c r="A246" s="136" t="s">
        <v>524</v>
      </c>
      <c r="B246" s="136"/>
      <c r="C246" s="136"/>
      <c r="D246" s="136"/>
      <c r="E246" s="136"/>
      <c r="F246" s="136"/>
      <c r="G246" s="136"/>
      <c r="H246" s="136"/>
      <c r="I246" s="136"/>
      <c r="J246" s="136"/>
      <c r="K246" s="136"/>
    </row>
    <row r="247" spans="1:11" ht="102" customHeight="1" x14ac:dyDescent="0.25">
      <c r="A247" s="53" t="s">
        <v>504</v>
      </c>
      <c r="B247" s="53" t="s">
        <v>511</v>
      </c>
      <c r="C247" s="58" t="s">
        <v>515</v>
      </c>
      <c r="D247" s="58" t="s">
        <v>506</v>
      </c>
      <c r="E247" s="58" t="s">
        <v>507</v>
      </c>
      <c r="F247" s="58" t="s">
        <v>508</v>
      </c>
      <c r="G247" s="58" t="s">
        <v>509</v>
      </c>
      <c r="H247" s="58" t="s">
        <v>510</v>
      </c>
      <c r="I247" s="58" t="s">
        <v>565</v>
      </c>
      <c r="J247" s="53" t="s">
        <v>512</v>
      </c>
      <c r="K247" s="53" t="s">
        <v>516</v>
      </c>
    </row>
    <row r="248" spans="1:11" x14ac:dyDescent="0.25">
      <c r="A248" s="57">
        <v>1</v>
      </c>
      <c r="B248" s="63"/>
      <c r="C248" s="63"/>
      <c r="D248" s="63"/>
      <c r="E248" s="62"/>
      <c r="F248" s="63"/>
      <c r="G248" s="63"/>
      <c r="H248" s="63"/>
      <c r="I248" s="63"/>
      <c r="J248" s="63"/>
      <c r="K248" s="63"/>
    </row>
    <row r="249" spans="1:11" x14ac:dyDescent="0.25">
      <c r="A249" s="57">
        <v>2</v>
      </c>
      <c r="B249" s="63"/>
      <c r="C249" s="63"/>
      <c r="D249" s="63"/>
      <c r="E249" s="62"/>
      <c r="F249" s="63"/>
      <c r="G249" s="63"/>
      <c r="H249" s="63"/>
      <c r="I249" s="63"/>
      <c r="J249" s="63"/>
      <c r="K249" s="63"/>
    </row>
    <row r="250" spans="1:11" x14ac:dyDescent="0.25">
      <c r="A250" s="57">
        <v>3</v>
      </c>
      <c r="B250" s="63"/>
      <c r="C250" s="63"/>
      <c r="D250" s="63"/>
      <c r="E250" s="62"/>
      <c r="F250" s="63"/>
      <c r="G250" s="63"/>
      <c r="H250" s="63"/>
      <c r="I250" s="63"/>
      <c r="J250" s="63"/>
      <c r="K250" s="63"/>
    </row>
    <row r="251" spans="1:11" x14ac:dyDescent="0.25">
      <c r="A251" s="57">
        <v>4</v>
      </c>
      <c r="B251" s="63"/>
      <c r="C251" s="63"/>
      <c r="D251" s="63"/>
      <c r="E251" s="62"/>
      <c r="F251" s="63"/>
      <c r="G251" s="63"/>
      <c r="H251" s="63"/>
      <c r="I251" s="63"/>
      <c r="J251" s="63"/>
      <c r="K251" s="63"/>
    </row>
    <row r="252" spans="1:11" x14ac:dyDescent="0.25">
      <c r="A252" s="57">
        <v>5</v>
      </c>
      <c r="B252" s="63"/>
      <c r="C252" s="63"/>
      <c r="D252" s="63"/>
      <c r="E252" s="62"/>
      <c r="F252" s="63"/>
      <c r="G252" s="63"/>
      <c r="H252" s="63"/>
      <c r="I252" s="63"/>
      <c r="J252" s="63"/>
      <c r="K252" s="63"/>
    </row>
    <row r="253" spans="1:11" x14ac:dyDescent="0.25">
      <c r="F253" s="2" t="s">
        <v>514</v>
      </c>
      <c r="G253" s="59">
        <f>SUM(G248:G252)</f>
        <v>0</v>
      </c>
      <c r="H253" s="59">
        <f>SUM(H248:H252)</f>
        <v>0</v>
      </c>
    </row>
    <row r="254" spans="1:11" ht="29.25" customHeight="1" x14ac:dyDescent="0.25">
      <c r="A254" s="137" t="s">
        <v>522</v>
      </c>
      <c r="B254" s="138"/>
      <c r="C254" s="138"/>
      <c r="D254" s="138"/>
      <c r="E254" s="138"/>
      <c r="F254" s="138"/>
      <c r="G254" s="138"/>
      <c r="H254" s="138"/>
      <c r="I254" s="138"/>
      <c r="J254" s="138"/>
      <c r="K254" s="139"/>
    </row>
    <row r="255" spans="1:11" ht="52.5" customHeight="1" x14ac:dyDescent="0.25">
      <c r="A255" s="135"/>
      <c r="B255" s="135"/>
      <c r="C255" s="135"/>
      <c r="D255" s="135"/>
      <c r="E255" s="135"/>
      <c r="F255" s="135"/>
      <c r="G255" s="135"/>
      <c r="H255" s="135"/>
      <c r="I255" s="135"/>
      <c r="J255" s="135"/>
      <c r="K255" s="135"/>
    </row>
    <row r="256" spans="1:11" ht="18.75" x14ac:dyDescent="0.3">
      <c r="A256" s="136" t="s">
        <v>525</v>
      </c>
      <c r="B256" s="136"/>
      <c r="C256" s="136"/>
      <c r="D256" s="136"/>
      <c r="E256" s="136"/>
      <c r="F256" s="136"/>
      <c r="G256" s="136"/>
      <c r="H256" s="136"/>
      <c r="I256" s="136"/>
      <c r="J256" s="136"/>
      <c r="K256" s="136"/>
    </row>
    <row r="257" spans="1:11" x14ac:dyDescent="0.25">
      <c r="A257" s="57">
        <v>1</v>
      </c>
      <c r="B257" s="63"/>
      <c r="C257" s="63"/>
      <c r="D257" s="63"/>
      <c r="E257" s="62"/>
      <c r="F257" s="63"/>
      <c r="G257" s="63"/>
      <c r="H257" s="63"/>
      <c r="I257" s="63"/>
      <c r="J257" s="63"/>
      <c r="K257" s="63"/>
    </row>
    <row r="258" spans="1:11" x14ac:dyDescent="0.25">
      <c r="A258" s="57">
        <v>2</v>
      </c>
      <c r="B258" s="63"/>
      <c r="C258" s="63"/>
      <c r="D258" s="63"/>
      <c r="E258" s="62"/>
      <c r="F258" s="63"/>
      <c r="G258" s="63"/>
      <c r="H258" s="63"/>
      <c r="I258" s="63"/>
      <c r="J258" s="63"/>
      <c r="K258" s="63"/>
    </row>
    <row r="259" spans="1:11" x14ac:dyDescent="0.25">
      <c r="A259" s="57">
        <v>3</v>
      </c>
      <c r="B259" s="63"/>
      <c r="C259" s="63"/>
      <c r="D259" s="63"/>
      <c r="E259" s="62"/>
      <c r="F259" s="63"/>
      <c r="G259" s="63"/>
      <c r="H259" s="63"/>
      <c r="I259" s="63"/>
      <c r="J259" s="63"/>
      <c r="K259" s="63"/>
    </row>
    <row r="260" spans="1:11" x14ac:dyDescent="0.25">
      <c r="A260" s="57">
        <v>4</v>
      </c>
      <c r="B260" s="63"/>
      <c r="C260" s="63"/>
      <c r="D260" s="63"/>
      <c r="E260" s="62"/>
      <c r="F260" s="63"/>
      <c r="G260" s="63"/>
      <c r="H260" s="63"/>
      <c r="I260" s="63"/>
      <c r="J260" s="63"/>
      <c r="K260" s="63"/>
    </row>
    <row r="261" spans="1:11" x14ac:dyDescent="0.25">
      <c r="A261" s="57">
        <v>5</v>
      </c>
      <c r="B261" s="63"/>
      <c r="C261" s="63"/>
      <c r="D261" s="63"/>
      <c r="E261" s="62"/>
      <c r="F261" s="63"/>
      <c r="G261" s="63"/>
      <c r="H261" s="63"/>
      <c r="I261" s="63"/>
      <c r="J261" s="63"/>
      <c r="K261" s="63"/>
    </row>
    <row r="262" spans="1:11" x14ac:dyDescent="0.25">
      <c r="F262" s="2" t="s">
        <v>514</v>
      </c>
      <c r="G262" s="59">
        <f>SUM(G257:G261)</f>
        <v>0</v>
      </c>
      <c r="H262" s="59">
        <f>SUM(H257:H261)</f>
        <v>0</v>
      </c>
    </row>
    <row r="264" spans="1:11" ht="29.25" customHeight="1" x14ac:dyDescent="0.25">
      <c r="A264" s="137" t="s">
        <v>523</v>
      </c>
      <c r="B264" s="138"/>
      <c r="C264" s="138"/>
      <c r="D264" s="138"/>
      <c r="E264" s="138"/>
      <c r="F264" s="138"/>
      <c r="G264" s="138"/>
      <c r="H264" s="138"/>
      <c r="I264" s="138"/>
      <c r="J264" s="138"/>
      <c r="K264" s="139"/>
    </row>
    <row r="265" spans="1:11" ht="46.5" customHeight="1" x14ac:dyDescent="0.25">
      <c r="A265" s="135"/>
      <c r="B265" s="135"/>
      <c r="C265" s="135"/>
      <c r="D265" s="135"/>
      <c r="E265" s="135"/>
      <c r="F265" s="135"/>
      <c r="G265" s="135"/>
      <c r="H265" s="135"/>
      <c r="I265" s="135"/>
      <c r="J265" s="135"/>
      <c r="K265" s="135"/>
    </row>
  </sheetData>
  <mergeCells count="67">
    <mergeCell ref="A265:K265"/>
    <mergeCell ref="A245:K245"/>
    <mergeCell ref="A246:K246"/>
    <mergeCell ref="A254:K254"/>
    <mergeCell ref="A255:K255"/>
    <mergeCell ref="A256:K256"/>
    <mergeCell ref="A264:K264"/>
    <mergeCell ref="A244:K244"/>
    <mergeCell ref="A200:K200"/>
    <mergeCell ref="A201:K201"/>
    <mergeCell ref="A202:K202"/>
    <mergeCell ref="A210:K210"/>
    <mergeCell ref="A211:K211"/>
    <mergeCell ref="A212:K212"/>
    <mergeCell ref="A220:K220"/>
    <mergeCell ref="A221:K221"/>
    <mergeCell ref="A222:K222"/>
    <mergeCell ref="A223:K223"/>
    <mergeCell ref="A234:K234"/>
    <mergeCell ref="A190:K190"/>
    <mergeCell ref="A146:K146"/>
    <mergeCell ref="A156:K156"/>
    <mergeCell ref="A157:K157"/>
    <mergeCell ref="A158:K158"/>
    <mergeCell ref="A166:K166"/>
    <mergeCell ref="A167:K167"/>
    <mergeCell ref="A168:K168"/>
    <mergeCell ref="A176:K176"/>
    <mergeCell ref="A177:K177"/>
    <mergeCell ref="A178:K178"/>
    <mergeCell ref="A179:K179"/>
    <mergeCell ref="A135:K135"/>
    <mergeCell ref="A91:K91"/>
    <mergeCell ref="A102:K102"/>
    <mergeCell ref="A112:K112"/>
    <mergeCell ref="A113:K113"/>
    <mergeCell ref="A114:K114"/>
    <mergeCell ref="A122:K122"/>
    <mergeCell ref="A123:K123"/>
    <mergeCell ref="A124:K124"/>
    <mergeCell ref="A132:K132"/>
    <mergeCell ref="A133:K133"/>
    <mergeCell ref="A134:K134"/>
    <mergeCell ref="A90:K90"/>
    <mergeCell ref="A46:K46"/>
    <mergeCell ref="A47:K47"/>
    <mergeCell ref="A58:K58"/>
    <mergeCell ref="A68:K68"/>
    <mergeCell ref="A69:K69"/>
    <mergeCell ref="A70:K70"/>
    <mergeCell ref="A78:K78"/>
    <mergeCell ref="A79:K79"/>
    <mergeCell ref="A80:K80"/>
    <mergeCell ref="A88:K88"/>
    <mergeCell ref="A89:K89"/>
    <mergeCell ref="A34:K34"/>
    <mergeCell ref="A35:K35"/>
    <mergeCell ref="A36:K36"/>
    <mergeCell ref="A44:K44"/>
    <mergeCell ref="A45:K45"/>
    <mergeCell ref="A25:K25"/>
    <mergeCell ref="A26:K26"/>
    <mergeCell ref="A2:K2"/>
    <mergeCell ref="A1:K1"/>
    <mergeCell ref="A3:K3"/>
    <mergeCell ref="A14:K14"/>
    <mergeCell ref="A24:K24"/>
  </mergeCells>
  <conditionalFormatting sqref="B5:K12 B15:I22 B28:K32 A35:K35 B37:K41 A45:K45">
    <cfRule type="cellIs" dxfId="17" priority="20" operator="greaterThan">
      <formula>0</formula>
    </cfRule>
  </conditionalFormatting>
  <conditionalFormatting sqref="K15:K22">
    <cfRule type="cellIs" dxfId="16" priority="19" operator="greaterThan">
      <formula>0</formula>
    </cfRule>
  </conditionalFormatting>
  <conditionalFormatting sqref="J15:J22">
    <cfRule type="cellIs" dxfId="15" priority="16" operator="greaterThan">
      <formula>0</formula>
    </cfRule>
  </conditionalFormatting>
  <conditionalFormatting sqref="B49:K56 B59:I66 B72:K76 A79:K79 B81:K85 A89:K89">
    <cfRule type="cellIs" dxfId="14" priority="15" operator="greaterThan">
      <formula>0</formula>
    </cfRule>
  </conditionalFormatting>
  <conditionalFormatting sqref="K59:K66">
    <cfRule type="cellIs" dxfId="13" priority="14" operator="greaterThan">
      <formula>0</formula>
    </cfRule>
  </conditionalFormatting>
  <conditionalFormatting sqref="J59:J66">
    <cfRule type="cellIs" dxfId="12" priority="13" operator="greaterThan">
      <formula>0</formula>
    </cfRule>
  </conditionalFormatting>
  <conditionalFormatting sqref="B93:K100 B103:I110 B116:K120 A123:K123 B125:K129 A133:K133">
    <cfRule type="cellIs" dxfId="11" priority="12" operator="greaterThan">
      <formula>0</formula>
    </cfRule>
  </conditionalFormatting>
  <conditionalFormatting sqref="K103:K110">
    <cfRule type="cellIs" dxfId="10" priority="11" operator="greaterThan">
      <formula>0</formula>
    </cfRule>
  </conditionalFormatting>
  <conditionalFormatting sqref="J103:J110">
    <cfRule type="cellIs" dxfId="9" priority="10" operator="greaterThan">
      <formula>0</formula>
    </cfRule>
  </conditionalFormatting>
  <conditionalFormatting sqref="B137:K144 B147:I154 B160:K164 A167:K167 B169:K173 A177:K177">
    <cfRule type="cellIs" dxfId="8" priority="9" operator="greaterThan">
      <formula>0</formula>
    </cfRule>
  </conditionalFormatting>
  <conditionalFormatting sqref="K147:K154">
    <cfRule type="cellIs" dxfId="7" priority="8" operator="greaterThan">
      <formula>0</formula>
    </cfRule>
  </conditionalFormatting>
  <conditionalFormatting sqref="J147:J154">
    <cfRule type="cellIs" dxfId="6" priority="7" operator="greaterThan">
      <formula>0</formula>
    </cfRule>
  </conditionalFormatting>
  <conditionalFormatting sqref="B181:K188 B191:I198 B204:K208 A211:K211 B213:K217 A221:K221">
    <cfRule type="cellIs" dxfId="5" priority="6" operator="greaterThan">
      <formula>0</formula>
    </cfRule>
  </conditionalFormatting>
  <conditionalFormatting sqref="K191:K198">
    <cfRule type="cellIs" dxfId="4" priority="5" operator="greaterThan">
      <formula>0</formula>
    </cfRule>
  </conditionalFormatting>
  <conditionalFormatting sqref="J191:J198">
    <cfRule type="cellIs" dxfId="3" priority="4" operator="greaterThan">
      <formula>0</formula>
    </cfRule>
  </conditionalFormatting>
  <conditionalFormatting sqref="B225:K232 B235:I242 B248:K252 A255:K255 B257:K261 A265:K265">
    <cfRule type="cellIs" dxfId="2" priority="3" operator="greaterThan">
      <formula>0</formula>
    </cfRule>
  </conditionalFormatting>
  <conditionalFormatting sqref="K235:K242">
    <cfRule type="cellIs" dxfId="1" priority="2" operator="greaterThan">
      <formula>0</formula>
    </cfRule>
  </conditionalFormatting>
  <conditionalFormatting sqref="J235:J242">
    <cfRule type="cellIs" dxfId="0" priority="1" operator="greaterThan">
      <formula>0</formula>
    </cfRule>
  </conditionalFormatting>
  <pageMargins left="0.33333333333333331" right="0.32291666666666669" top="0.75" bottom="0.52083333333333337" header="0.3" footer="0.3"/>
  <pageSetup paperSize="9" orientation="landscape" r:id="rId1"/>
  <headerFooter>
    <oddHeader>&amp;C&amp;"-,Pogrubiony"&amp;16Plan kierunku</oddHeader>
    <oddFooter>&amp;C&amp;8Strona &amp;P z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źródło!$G$2:$G$20</xm:f>
          </x14:formula1>
          <xm:sqref>C5:C12 C15:C22 C28:C32 C37:C41 C49:C56 C59:C66 C72:C76 C81:C85 C93:C100 C103:C110 C116:C120 C125:C129 C137:C144 C147:C154 C160:C164 C169:C173 C181:C188 C191:C198 C204:C208 C213:C217 C225:C232 C235:C242 C248:C252 C257:C261</xm:sqref>
        </x14:dataValidation>
        <x14:dataValidation type="list" allowBlank="1" showInputMessage="1" showErrorMessage="1" xr:uid="{00000000-0002-0000-0B00-000001000000}">
          <x14:formula1>
            <xm:f>slowniki!$D$2:$D$48</xm:f>
          </x14:formula1>
          <xm:sqref>J37:J41 J5:J12 J15:J22 J28:J32 J81:J85 J49:J56 J59:J66 J72:J76 J125:J129 J93:J100 J103:J110 J116:J120 J169:J173 J137:J144 J147:J154 J160:J164 J213:J217 J181:J188 J191:J198 J204:J208 J257:J261 J225:J232 J235:J242 J248:J252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Charakterystyka</vt:lpstr>
      <vt:lpstr>Nauka badania infrastruktura</vt:lpstr>
      <vt:lpstr>Program</vt:lpstr>
      <vt:lpstr>Efekty wiedza</vt:lpstr>
      <vt:lpstr>Efekty umiejętności</vt:lpstr>
      <vt:lpstr>Efekty kompetencje </vt:lpstr>
      <vt:lpstr>Rekrutacja 1st i JM</vt:lpstr>
      <vt:lpstr>Rekrutacja 2st</vt:lpstr>
      <vt:lpstr>Plan (wersja 2)</vt:lpstr>
      <vt:lpstr>źródło</vt:lpstr>
      <vt:lpstr>slowniki</vt:lpstr>
      <vt:lpstr>efekty_słownik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dc:creator>
  <cp:lastModifiedBy>JB</cp:lastModifiedBy>
  <cp:lastPrinted>2021-03-02T11:36:05Z</cp:lastPrinted>
  <dcterms:created xsi:type="dcterms:W3CDTF">2018-10-03T07:49:24Z</dcterms:created>
  <dcterms:modified xsi:type="dcterms:W3CDTF">2021-05-04T08:14:43Z</dcterms:modified>
</cp:coreProperties>
</file>